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<sst xmlns="http://schemas.openxmlformats.org/spreadsheetml/2006/main" count="106" uniqueCount="53">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</sst>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N49" sqref="N49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8783</v>
      </c>
      <c r="I5" s="22">
        <v>9182</v>
      </c>
      <c r="J5" s="22">
        <v>11456</v>
      </c>
      <c r="K5" s="22">
        <v>11542</v>
      </c>
      <c r="L5" s="22">
        <v>13248</v>
      </c>
      <c r="M5" s="22">
        <v>14894</v>
      </c>
      <c r="N5" s="22">
        <v>14168</v>
      </c>
      <c r="O5" s="23">
        <f>SUM(C5+D5+E5+F5+G5+H5+I5+J5+K5+L5+M5+N5)</f>
        <v>134421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11347</v>
      </c>
      <c r="I6" s="25">
        <v>10579</v>
      </c>
      <c r="J6" s="25">
        <v>11970</v>
      </c>
      <c r="K6" s="25">
        <v>12637</v>
      </c>
      <c r="L6" s="25">
        <v>13023</v>
      </c>
      <c r="M6" s="25">
        <v>12562</v>
      </c>
      <c r="N6" s="25">
        <v>14712</v>
      </c>
      <c r="O6" s="26">
        <f>SUM(C6+D6+E6+F6+G6+H6+I6+J6+K6+L6+M6+N6)</f>
        <v>148021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20130</v>
      </c>
      <c r="I7" s="29">
        <f t="shared" si="0"/>
        <v>19761</v>
      </c>
      <c r="J7" s="29">
        <f t="shared" si="0"/>
        <v>23426</v>
      </c>
      <c r="K7" s="29">
        <f>SUM(K5+K6)</f>
        <v>24179</v>
      </c>
      <c r="L7" s="29">
        <f>SUM(L5+L6)</f>
        <v>26271</v>
      </c>
      <c r="M7" s="29">
        <f>SUM(M5+M6)</f>
        <v>27456</v>
      </c>
      <c r="N7" s="29">
        <f t="shared" si="0"/>
        <v>28880</v>
      </c>
      <c r="O7" s="30">
        <f t="shared" si="0"/>
        <v>282442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>
        <f t="shared" si="1"/>
        <v>22.089322945243058</v>
      </c>
      <c r="I8" s="11">
        <f t="shared" si="1"/>
        <v>21.318761934558164</v>
      </c>
      <c r="J8" s="11">
        <f>SUM(J7*100/J31)</f>
        <v>22.615461847389557</v>
      </c>
      <c r="K8" s="11">
        <f>SUM(K7*100/K31)</f>
        <v>22.722915570257875</v>
      </c>
      <c r="L8" s="11">
        <f>SUM(L7*100/L31)</f>
        <v>23.736210121161196</v>
      </c>
      <c r="M8" s="11">
        <f>SUM(M7*100/M31)</f>
        <v>24.697976917610443</v>
      </c>
      <c r="N8" s="11">
        <f t="shared" si="1"/>
        <v>25.092315044094008</v>
      </c>
      <c r="O8" s="12">
        <f t="shared" si="1"/>
        <v>22.610807703823252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6502</v>
      </c>
      <c r="I9" s="22">
        <v>6535</v>
      </c>
      <c r="J9" s="22">
        <v>7638</v>
      </c>
      <c r="K9" s="22">
        <v>7638</v>
      </c>
      <c r="L9" s="22">
        <v>7393</v>
      </c>
      <c r="M9" s="22">
        <v>7711</v>
      </c>
      <c r="N9" s="22">
        <v>7471</v>
      </c>
      <c r="O9" s="23">
        <f>SUM(C9+D9+E9+F9+G9+H9+I9+J9+K9+L9+M9+N9)</f>
        <v>100348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8137</v>
      </c>
      <c r="I10" s="25">
        <v>8490</v>
      </c>
      <c r="J10" s="25">
        <v>10609</v>
      </c>
      <c r="K10" s="25">
        <v>10844</v>
      </c>
      <c r="L10" s="25">
        <v>11234</v>
      </c>
      <c r="M10" s="25">
        <v>11076</v>
      </c>
      <c r="N10" s="25">
        <v>12831</v>
      </c>
      <c r="O10" s="26">
        <f>SUM(C10+D10+E10+F10+G10+H10+I10+J10+K10+L10+M10+N10)</f>
        <v>123670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14639</v>
      </c>
      <c r="I11" s="29">
        <f t="shared" si="2"/>
        <v>15025</v>
      </c>
      <c r="J11" s="29">
        <f t="shared" si="2"/>
        <v>18247</v>
      </c>
      <c r="K11" s="29">
        <f>SUM(K9+K10)</f>
        <v>18482</v>
      </c>
      <c r="L11" s="29">
        <f>SUM(L9+L10)</f>
        <v>18627</v>
      </c>
      <c r="M11" s="29">
        <f>SUM(M9+M10)</f>
        <v>18787</v>
      </c>
      <c r="N11" s="29">
        <f t="shared" si="2"/>
        <v>20302</v>
      </c>
      <c r="O11" s="30">
        <f t="shared" si="2"/>
        <v>224018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>
        <f t="shared" si="3"/>
        <v>16.063864808515309</v>
      </c>
      <c r="I12" s="13">
        <f t="shared" si="3"/>
        <v>16.209422502238571</v>
      </c>
      <c r="J12" s="13">
        <f t="shared" si="3"/>
        <v>17.615654927401916</v>
      </c>
      <c r="K12" s="13">
        <f>SUM(K11*100/K31)</f>
        <v>17.368994812420119</v>
      </c>
      <c r="L12" s="13">
        <f>SUM(L11*100/L31)</f>
        <v>16.829750901254979</v>
      </c>
      <c r="M12" s="13">
        <f>SUM(M11*100/M31)</f>
        <v>16.899799400901347</v>
      </c>
      <c r="N12" s="13">
        <f t="shared" si="3"/>
        <v>17.63934141361484</v>
      </c>
      <c r="O12" s="14">
        <f t="shared" si="3"/>
        <v>17.933692298578389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8498</v>
      </c>
      <c r="I13" s="22">
        <v>8454</v>
      </c>
      <c r="J13" s="22">
        <v>10319</v>
      </c>
      <c r="K13" s="22">
        <v>11266</v>
      </c>
      <c r="L13" s="22">
        <v>11095</v>
      </c>
      <c r="M13" s="22">
        <v>11531</v>
      </c>
      <c r="N13" s="22">
        <v>11792</v>
      </c>
      <c r="O13" s="23">
        <f>SUM(C13+D13+E13+F13+G13+H13+I13+J13+K13+L13+M13+N13)</f>
        <v>124911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13526</v>
      </c>
      <c r="I14" s="25">
        <v>17291</v>
      </c>
      <c r="J14" s="25">
        <v>16736</v>
      </c>
      <c r="K14" s="25">
        <v>17049</v>
      </c>
      <c r="L14" s="25">
        <v>17817</v>
      </c>
      <c r="M14" s="25">
        <v>15512</v>
      </c>
      <c r="N14" s="25">
        <v>13766</v>
      </c>
      <c r="O14" s="26">
        <f>SUM(C14+D14+E14+F14+G14+H14+I14+J14+K14+L14+M14+N14)</f>
        <v>181164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22024</v>
      </c>
      <c r="I15" s="29">
        <f t="shared" si="4"/>
        <v>25745</v>
      </c>
      <c r="J15" s="29">
        <f t="shared" si="4"/>
        <v>27055</v>
      </c>
      <c r="K15" s="29">
        <f>SUM(K13+K14)</f>
        <v>28315</v>
      </c>
      <c r="L15" s="29">
        <f>SUM(L13+L14)</f>
        <v>28912</v>
      </c>
      <c r="M15" s="29">
        <f>SUM(M13+M14)</f>
        <v>27043</v>
      </c>
      <c r="N15" s="29">
        <f t="shared" si="4"/>
        <v>25558</v>
      </c>
      <c r="O15" s="30">
        <f t="shared" si="4"/>
        <v>306075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>
        <f t="shared" si="5"/>
        <v>24.167672555689673</v>
      </c>
      <c r="I16" s="13">
        <f t="shared" si="5"/>
        <v>27.774481352421436</v>
      </c>
      <c r="J16" s="13">
        <f t="shared" si="5"/>
        <v>26.118898671609514</v>
      </c>
      <c r="K16" s="13">
        <f>SUM(K15*100/K31)</f>
        <v>26.609841365310878</v>
      </c>
      <c r="L16" s="13">
        <f>SUM(L15*100/L31)</f>
        <v>26.122389974611263</v>
      </c>
      <c r="M16" s="13">
        <f>SUM(M15*100/M31)</f>
        <v>24.326463788714278</v>
      </c>
      <c r="N16" s="13">
        <f t="shared" si="5"/>
        <v>22.206003736044138</v>
      </c>
      <c r="O16" s="14">
        <f t="shared" si="5"/>
        <v>24.502740272153936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3176</v>
      </c>
      <c r="I17" s="78">
        <v>2754</v>
      </c>
      <c r="J17" s="22">
        <v>3918</v>
      </c>
      <c r="K17" s="22">
        <v>5470</v>
      </c>
      <c r="L17" s="22">
        <v>5602</v>
      </c>
      <c r="M17" s="22">
        <v>5822</v>
      </c>
      <c r="N17" s="22">
        <v>7590</v>
      </c>
      <c r="O17" s="23">
        <f>SUM(C17+D17+E17+F17+G17+H17+I17+J17+K17+L17+M17+N17)</f>
        <v>52127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7319</v>
      </c>
      <c r="I18" s="83">
        <v>7702</v>
      </c>
      <c r="J18" s="25">
        <v>7742</v>
      </c>
      <c r="K18" s="25">
        <v>6574</v>
      </c>
      <c r="L18" s="25">
        <v>6785</v>
      </c>
      <c r="M18" s="25">
        <v>7209</v>
      </c>
      <c r="N18" s="25">
        <v>6516</v>
      </c>
      <c r="O18" s="26">
        <f>SUM(C18+D18+E18+F18+G18+H18+I18+J18+K18+L18+M18+N18)</f>
        <v>83251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f t="shared" si="6"/>
        <v>10495</v>
      </c>
      <c r="I19" s="79">
        <f t="shared" si="6"/>
        <v>10456</v>
      </c>
      <c r="J19" s="29">
        <f t="shared" si="6"/>
        <v>11660</v>
      </c>
      <c r="K19" s="29">
        <f>SUM(K17+K18)</f>
        <v>12044</v>
      </c>
      <c r="L19" s="29">
        <f>SUM(L17+L18)</f>
        <v>12387</v>
      </c>
      <c r="M19" s="29">
        <f>SUM(M17+M18)</f>
        <v>13031</v>
      </c>
      <c r="N19" s="29">
        <f t="shared" si="6"/>
        <v>14106</v>
      </c>
      <c r="O19" s="30">
        <f t="shared" si="6"/>
        <v>135378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>
        <f t="shared" si="7"/>
        <v>11.516514868868649</v>
      </c>
      <c r="I20" s="80">
        <f t="shared" si="7"/>
        <v>11.280247699394776</v>
      </c>
      <c r="J20" s="13">
        <f t="shared" si="7"/>
        <v>11.256564720420142</v>
      </c>
      <c r="K20" s="13">
        <f>SUM(K19*100/K31)</f>
        <v>11.318697842267499</v>
      </c>
      <c r="L20" s="13">
        <f>SUM(L19*100/L31)</f>
        <v>11.191825007453989</v>
      </c>
      <c r="M20" s="13">
        <f>SUM(M19*100/M31)</f>
        <v>11.722003832072467</v>
      </c>
      <c r="N20" s="13">
        <f t="shared" si="7"/>
        <v>12.25596246578913</v>
      </c>
      <c r="O20" s="14">
        <f t="shared" si="7"/>
        <v>10.837644278571119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3829</v>
      </c>
      <c r="I21" s="22">
        <v>2759</v>
      </c>
      <c r="J21" s="22">
        <v>1858</v>
      </c>
      <c r="K21" s="22">
        <v>1819</v>
      </c>
      <c r="L21" s="22">
        <v>2102</v>
      </c>
      <c r="M21" s="22">
        <v>2032</v>
      </c>
      <c r="N21" s="22">
        <v>2143</v>
      </c>
      <c r="O21" s="23">
        <f>SUM(C21+D21+E21+F21+G21+H21+I21+J21+K21+L21+M21+N21)</f>
        <v>38779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3618</v>
      </c>
      <c r="I22" s="25">
        <v>2097</v>
      </c>
      <c r="J22" s="25">
        <v>1973</v>
      </c>
      <c r="K22" s="25">
        <v>1582</v>
      </c>
      <c r="L22" s="25">
        <v>2579</v>
      </c>
      <c r="M22" s="25">
        <v>1951</v>
      </c>
      <c r="N22" s="25">
        <v>2204</v>
      </c>
      <c r="O22" s="26">
        <f>SUM(C22+D22+E22+F22+G22+H22+I22+J22+K22+L22+M22+N22)</f>
        <v>43572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7447</v>
      </c>
      <c r="I23" s="29">
        <f t="shared" si="8"/>
        <v>4856</v>
      </c>
      <c r="J23" s="29">
        <f t="shared" si="8"/>
        <v>3831</v>
      </c>
      <c r="K23" s="29">
        <f>SUM(K21+K22)</f>
        <v>3401</v>
      </c>
      <c r="L23" s="29">
        <f>SUM(L21+L22)</f>
        <v>4681</v>
      </c>
      <c r="M23" s="29">
        <f>SUM(M21+M22)</f>
        <v>3983</v>
      </c>
      <c r="N23" s="29">
        <f t="shared" si="8"/>
        <v>4347</v>
      </c>
      <c r="O23" s="30">
        <f t="shared" si="8"/>
        <v>82351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>
        <f t="shared" si="9"/>
        <v>8.1718424229123237</v>
      </c>
      <c r="I24" s="13">
        <f t="shared" si="9"/>
        <v>5.2387990463141767</v>
      </c>
      <c r="J24" s="13">
        <f t="shared" si="9"/>
        <v>3.6984476367006489</v>
      </c>
      <c r="K24" s="13">
        <f>SUM(K23*100/K31)</f>
        <v>3.1961882565220661</v>
      </c>
      <c r="L24" s="13">
        <f>SUM(L23*100/L31)</f>
        <v>4.2293479341157765</v>
      </c>
      <c r="M24" s="13">
        <f>SUM(M23*100/M31)</f>
        <v>3.5828978024053901</v>
      </c>
      <c r="N24" s="13">
        <f t="shared" si="9"/>
        <v>3.7768799687214911</v>
      </c>
      <c r="O24" s="14">
        <f t="shared" si="9"/>
        <v>6.5925840534253002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8436</v>
      </c>
      <c r="I25" s="22">
        <v>7393</v>
      </c>
      <c r="J25" s="22">
        <v>9332</v>
      </c>
      <c r="K25" s="22">
        <v>10090</v>
      </c>
      <c r="L25" s="22">
        <v>8758</v>
      </c>
      <c r="M25" s="22">
        <v>9545</v>
      </c>
      <c r="N25" s="22">
        <v>11384</v>
      </c>
      <c r="O25" s="23">
        <f>SUM(C25+D25+E25+F25+G25+H25+I25+J25+K25+L25+M25+N25)</f>
        <v>103291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7959</v>
      </c>
      <c r="I26" s="25">
        <v>9457</v>
      </c>
      <c r="J26" s="25">
        <v>10033</v>
      </c>
      <c r="K26" s="25">
        <v>9897</v>
      </c>
      <c r="L26" s="25">
        <v>11043</v>
      </c>
      <c r="M26" s="25">
        <v>11322</v>
      </c>
      <c r="N26" s="25">
        <v>10518</v>
      </c>
      <c r="O26" s="26">
        <f>SUM(C26+D26+E26+F26+G26+H26+I26+J26+K26+L26+M26+N26)</f>
        <v>115591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16395</v>
      </c>
      <c r="I27" s="29">
        <f t="shared" si="10"/>
        <v>16850</v>
      </c>
      <c r="J27" s="29">
        <f t="shared" si="10"/>
        <v>19365</v>
      </c>
      <c r="K27" s="29">
        <f>SUM(K25+K26)</f>
        <v>19987</v>
      </c>
      <c r="L27" s="29">
        <f>SUM(L25+L26)</f>
        <v>19801</v>
      </c>
      <c r="M27" s="29">
        <f>SUM(M25+M26)</f>
        <v>20867</v>
      </c>
      <c r="N27" s="29">
        <f t="shared" si="10"/>
        <v>21902</v>
      </c>
      <c r="O27" s="30">
        <f t="shared" si="10"/>
        <v>218882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>
        <f t="shared" si="11"/>
        <v>17.990782398770985</v>
      </c>
      <c r="I28" s="13">
        <f t="shared" si="11"/>
        <v>18.178287465072874</v>
      </c>
      <c r="J28" s="13">
        <f t="shared" si="11"/>
        <v>18.694972196478222</v>
      </c>
      <c r="K28" s="13">
        <f>SUM(K27*100/K31)</f>
        <v>18.783362153221564</v>
      </c>
      <c r="L28" s="13">
        <f>SUM(L27*100/L31)</f>
        <v>17.890476061402797</v>
      </c>
      <c r="M28" s="13">
        <f>SUM(M27*100/M31)</f>
        <v>18.770858258296077</v>
      </c>
      <c r="N28" s="13">
        <f t="shared" si="11"/>
        <v>19.02949737173639</v>
      </c>
      <c r="O28" s="14">
        <f t="shared" si="11"/>
        <v>17.522531393448002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39224</v>
      </c>
      <c r="I29" s="32">
        <f t="shared" si="12"/>
        <v>37077</v>
      </c>
      <c r="J29" s="32">
        <f t="shared" si="12"/>
        <v>44521</v>
      </c>
      <c r="K29" s="32">
        <f t="shared" ref="K29:M30" si="13">SUM(K5+K9+K13+K17+K21+K25)</f>
        <v>47825</v>
      </c>
      <c r="L29" s="32">
        <f t="shared" si="13"/>
        <v>48198</v>
      </c>
      <c r="M29" s="32">
        <f t="shared" si="13"/>
        <v>51535</v>
      </c>
      <c r="N29" s="32">
        <f t="shared" si="12"/>
        <v>54548</v>
      </c>
      <c r="O29" s="33">
        <f>SUM(C29+D29+E29+F29+G29+H29+I29+J29+K29+L29+M29+N29)</f>
        <v>553877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51906</v>
      </c>
      <c r="I30" s="29">
        <f t="shared" si="14"/>
        <v>55616</v>
      </c>
      <c r="J30" s="29">
        <f t="shared" si="14"/>
        <v>59063</v>
      </c>
      <c r="K30" s="29">
        <f t="shared" si="13"/>
        <v>58583</v>
      </c>
      <c r="L30" s="29">
        <f t="shared" si="13"/>
        <v>62481</v>
      </c>
      <c r="M30" s="29">
        <f t="shared" si="13"/>
        <v>59632</v>
      </c>
      <c r="N30" s="29">
        <f t="shared" si="14"/>
        <v>60547</v>
      </c>
      <c r="O30" s="30">
        <f>SUM(C30+D30+E30+F30+G30+H30+I30+J30+K30+L30+M30+N30)</f>
        <v>695269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91130</v>
      </c>
      <c r="I31" s="18">
        <f t="shared" si="15"/>
        <v>92693</v>
      </c>
      <c r="J31" s="18">
        <f t="shared" si="15"/>
        <v>103584</v>
      </c>
      <c r="K31" s="18">
        <f>SUM(K29+K30)</f>
        <v>106408</v>
      </c>
      <c r="L31" s="18">
        <f>SUM(L29+L30)</f>
        <v>110679</v>
      </c>
      <c r="M31" s="18">
        <f>SUM(M29+M30)</f>
        <v>111167</v>
      </c>
      <c r="N31" s="18">
        <f t="shared" si="15"/>
        <v>115095</v>
      </c>
      <c r="O31" s="19">
        <f t="shared" si="15"/>
        <v>1249146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9711</v>
      </c>
      <c r="I38" s="41">
        <v>9522</v>
      </c>
      <c r="J38" s="41">
        <v>10009</v>
      </c>
      <c r="K38" s="42">
        <v>11464</v>
      </c>
      <c r="L38" s="22">
        <v>11464</v>
      </c>
      <c r="M38" s="22">
        <v>12363</v>
      </c>
      <c r="N38" s="22">
        <v>14107</v>
      </c>
      <c r="O38" s="43">
        <f>SUM(C38+D38+E38+F38+G38+H38+I38+J38+K38+L38+M38+N38)</f>
        <v>129387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>
        <f t="shared" si="16"/>
        <v>24.757801346114622</v>
      </c>
      <c r="I39" s="46">
        <f t="shared" si="16"/>
        <v>25.681689457075816</v>
      </c>
      <c r="J39" s="46">
        <f t="shared" si="16"/>
        <v>22.481525572201882</v>
      </c>
      <c r="K39" s="47">
        <f>SUM(K38*100/K44)</f>
        <v>23.970726607422897</v>
      </c>
      <c r="L39" s="46">
        <f t="shared" si="16"/>
        <v>23.785219303705549</v>
      </c>
      <c r="M39" s="46">
        <f t="shared" si="16"/>
        <v>23.989521684292228</v>
      </c>
      <c r="N39" s="46">
        <f t="shared" si="16"/>
        <v>25.861626457431985</v>
      </c>
      <c r="O39" s="48">
        <f>SUM(O38*100/O44)</f>
        <v>23.360240631042632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27318</v>
      </c>
      <c r="I40" s="41">
        <v>25610</v>
      </c>
      <c r="J40" s="41">
        <v>32273</v>
      </c>
      <c r="K40" s="42">
        <v>33753</v>
      </c>
      <c r="L40" s="41">
        <v>34697</v>
      </c>
      <c r="M40" s="41">
        <v>35912</v>
      </c>
      <c r="N40" s="41">
        <v>37552</v>
      </c>
      <c r="O40" s="43">
        <f>SUM(C40+D40+E40+F40+G40+H40+I40+J40+K40+L40+M40+N40)</f>
        <v>392371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>
        <f t="shared" si="17"/>
        <v>69.64613501937589</v>
      </c>
      <c r="I41" s="46">
        <f t="shared" si="17"/>
        <v>69.072470804002478</v>
      </c>
      <c r="J41" s="46">
        <f t="shared" si="17"/>
        <v>72.489387030839382</v>
      </c>
      <c r="K41" s="51">
        <f t="shared" si="17"/>
        <v>70.576058546785148</v>
      </c>
      <c r="L41" s="46">
        <f t="shared" si="17"/>
        <v>71.988464251628699</v>
      </c>
      <c r="M41" s="46">
        <f t="shared" si="17"/>
        <v>69.684680314349478</v>
      </c>
      <c r="N41" s="46">
        <f t="shared" si="17"/>
        <v>68.842120701033949</v>
      </c>
      <c r="O41" s="48">
        <f>SUM(O40*100/O44)</f>
        <v>70.840818448861384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2195</v>
      </c>
      <c r="I42" s="41">
        <v>1945</v>
      </c>
      <c r="J42" s="41">
        <v>2239</v>
      </c>
      <c r="K42" s="42">
        <v>2608</v>
      </c>
      <c r="L42" s="41">
        <v>2037</v>
      </c>
      <c r="M42" s="41">
        <v>3260</v>
      </c>
      <c r="N42" s="41">
        <v>2889</v>
      </c>
      <c r="O42" s="43">
        <f>SUM(C42+D42+E42+F42+G42+H42+I42+J42+K42+L42+M42+N42)</f>
        <v>32119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>
        <f t="shared" si="18"/>
        <v>5.5960636345094841</v>
      </c>
      <c r="I43" s="46">
        <f t="shared" si="18"/>
        <v>5.2458397389217035</v>
      </c>
      <c r="J43" s="46">
        <f t="shared" si="18"/>
        <v>5.0290873969587384</v>
      </c>
      <c r="K43" s="51">
        <f t="shared" si="18"/>
        <v>5.4532148457919503</v>
      </c>
      <c r="L43" s="46">
        <f t="shared" si="18"/>
        <v>4.2263164446657537</v>
      </c>
      <c r="M43" s="46">
        <f t="shared" si="18"/>
        <v>6.3257980013582999</v>
      </c>
      <c r="N43" s="46">
        <f t="shared" si="18"/>
        <v>5.296252841534062</v>
      </c>
      <c r="O43" s="48">
        <f>SUM(O42*100/O44)</f>
        <v>5.7989409200959781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39224</v>
      </c>
      <c r="I44" s="6">
        <f t="shared" si="19"/>
        <v>37077</v>
      </c>
      <c r="J44" s="6">
        <f t="shared" si="19"/>
        <v>44521</v>
      </c>
      <c r="K44" s="5">
        <f t="shared" si="19"/>
        <v>47825</v>
      </c>
      <c r="L44" s="6">
        <f>SUM(L38+L40+L42)</f>
        <v>48198</v>
      </c>
      <c r="M44" s="6">
        <f>SUM(M38+M40+M42)</f>
        <v>51535</v>
      </c>
      <c r="N44" s="6">
        <f>SUM(N38+N40+N42)</f>
        <v>54548</v>
      </c>
      <c r="O44" s="7">
        <f>SUM(O38+O40+O42)</f>
        <v>553877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15688</v>
      </c>
      <c r="I45" s="78">
        <v>18323</v>
      </c>
      <c r="J45" s="22">
        <v>19640</v>
      </c>
      <c r="K45" s="22">
        <v>19783</v>
      </c>
      <c r="L45" s="55">
        <v>20862</v>
      </c>
      <c r="M45" s="22">
        <v>19720</v>
      </c>
      <c r="N45" s="22">
        <v>19044</v>
      </c>
      <c r="O45" s="23">
        <f>SUM(C45+D45+E45+F45+G45+H45+I45+J45+K45+L45+M45+N45)</f>
        <v>212348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>
        <f t="shared" si="20"/>
        <v>30.223866219704853</v>
      </c>
      <c r="I46" s="46">
        <f t="shared" si="20"/>
        <v>32.945555235903335</v>
      </c>
      <c r="J46" s="46">
        <f t="shared" si="20"/>
        <v>33.252628549176301</v>
      </c>
      <c r="K46" s="46">
        <f t="shared" si="20"/>
        <v>33.769182185958385</v>
      </c>
      <c r="L46" s="57">
        <f>SUM(L45*100/L51)</f>
        <v>33.3893503625102</v>
      </c>
      <c r="M46" s="46">
        <f>SUM(M45*100/M51)</f>
        <v>33.069492889723641</v>
      </c>
      <c r="N46" s="46">
        <f>SUM(N45*100/N51)</f>
        <v>31.453251193287858</v>
      </c>
      <c r="O46" s="58">
        <f>SUM(O45*100/O51)</f>
        <v>30.541847831558719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34792</v>
      </c>
      <c r="I47" s="41">
        <v>35272</v>
      </c>
      <c r="J47" s="41">
        <v>37595</v>
      </c>
      <c r="K47" s="41">
        <v>37916</v>
      </c>
      <c r="L47" s="59">
        <v>40962</v>
      </c>
      <c r="M47" s="41">
        <v>38985</v>
      </c>
      <c r="N47" s="41">
        <v>40106</v>
      </c>
      <c r="O47" s="43">
        <f>SUM(C47+D47+E47+F47+G47+H47+I47+J47+K47+L47+M47+N47)</f>
        <v>470013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>
        <f t="shared" si="21"/>
        <v>67.02885986205834</v>
      </c>
      <c r="I48" s="46">
        <f t="shared" si="21"/>
        <v>63.420598388952818</v>
      </c>
      <c r="J48" s="46">
        <f t="shared" si="21"/>
        <v>63.652371196857594</v>
      </c>
      <c r="K48" s="46">
        <f t="shared" si="21"/>
        <v>64.721847634979426</v>
      </c>
      <c r="L48" s="57">
        <f>SUM(L47*100/L51)</f>
        <v>65.559129975512562</v>
      </c>
      <c r="M48" s="46">
        <f>SUM(M47*100/M51)</f>
        <v>65.375972632143814</v>
      </c>
      <c r="N48" s="46">
        <f>SUM(N47*100/N51)</f>
        <v>66.239450344360577</v>
      </c>
      <c r="O48" s="58">
        <f>SUM(O47*100/O51)</f>
        <v>67.601604558811047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1426</v>
      </c>
      <c r="I49" s="82">
        <v>2021</v>
      </c>
      <c r="J49" s="41">
        <v>1828</v>
      </c>
      <c r="K49" s="41">
        <v>884</v>
      </c>
      <c r="L49" s="59">
        <v>657</v>
      </c>
      <c r="M49" s="41">
        <v>927</v>
      </c>
      <c r="N49" s="41">
        <v>1397</v>
      </c>
      <c r="O49" s="43">
        <f>SUM(C49+D49+E49+F49+G49+H49+I49+J49+K49+L49+M49+N49)</f>
        <v>12908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>
        <f t="shared" si="22"/>
        <v>2.7472739182368127</v>
      </c>
      <c r="I50" s="46">
        <f t="shared" si="22"/>
        <v>3.6338463751438437</v>
      </c>
      <c r="J50" s="46">
        <f t="shared" si="22"/>
        <v>3.0950002539661039</v>
      </c>
      <c r="K50" s="46">
        <f t="shared" si="22"/>
        <v>1.5089701790621852</v>
      </c>
      <c r="L50" s="57">
        <f>SUM(L49*100/L51)</f>
        <v>1.0515196619772411</v>
      </c>
      <c r="M50" s="46">
        <f>SUM(M49*100/M51)</f>
        <v>1.5545344781325463</v>
      </c>
      <c r="N50" s="46">
        <f>SUM(N49*100/N51)</f>
        <v>2.3072984623515618</v>
      </c>
      <c r="O50" s="58">
        <f>SUM(O49*100/O51)</f>
        <v>1.8565476096302294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51906</v>
      </c>
      <c r="I51" s="6">
        <f t="shared" si="23"/>
        <v>55616</v>
      </c>
      <c r="J51" s="6">
        <f t="shared" si="23"/>
        <v>59063</v>
      </c>
      <c r="K51" s="6">
        <f t="shared" si="23"/>
        <v>58583</v>
      </c>
      <c r="L51" s="35">
        <f t="shared" si="23"/>
        <v>62481</v>
      </c>
      <c r="M51" s="6">
        <f t="shared" si="23"/>
        <v>59632</v>
      </c>
      <c r="N51" s="6">
        <f t="shared" si="23"/>
        <v>60547</v>
      </c>
      <c r="O51" s="7">
        <f>O45+O47+O49</f>
        <v>695269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91130</v>
      </c>
      <c r="I52" s="37">
        <f t="shared" si="24"/>
        <v>92693</v>
      </c>
      <c r="J52" s="37">
        <f t="shared" si="24"/>
        <v>103584</v>
      </c>
      <c r="K52" s="37">
        <f t="shared" si="24"/>
        <v>106408</v>
      </c>
      <c r="L52" s="37">
        <f t="shared" si="24"/>
        <v>110679</v>
      </c>
      <c r="M52" s="37">
        <f t="shared" si="24"/>
        <v>111167</v>
      </c>
      <c r="N52" s="37">
        <f t="shared" si="24"/>
        <v>115095</v>
      </c>
      <c r="O52" s="38">
        <f t="shared" si="24"/>
        <v>1249146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2021-01-21T04:40:15Z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