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1" sheetId="1" r:id="rId3"/>
  </sheets>
  <calcPr calcId="125725"/>
</workbook>
</file>

<file path=xl/calcChain.xml><?xml version="1.0" encoding="utf-8"?>
<calcChain xmlns="http://schemas.openxmlformats.org/spreadsheetml/2006/main">
  <c r="L11" i="1"/>
  <c r="E7"/>
  <c r="K51"/>
  <c r="K46" s="1"/>
  <c r="G51"/>
  <c r="G46" s="1"/>
  <c r="C44"/>
  <c r="C43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O38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44"/>
  <c r="D39" s="1"/>
  <c r="F27"/>
  <c r="E29"/>
  <c r="L29"/>
  <c r="C29"/>
  <c r="D29"/>
  <c r="F29"/>
  <c r="G29"/>
  <c r="H29"/>
  <c r="I29"/>
  <c r="K29"/>
  <c r="M29"/>
  <c r="N29"/>
  <c r="L30"/>
  <c r="C30"/>
  <c r="D30"/>
  <c r="E30"/>
  <c r="F30"/>
  <c r="G30"/>
  <c r="H30"/>
  <c r="I30"/>
  <c r="K30"/>
  <c r="M30"/>
  <c r="N30"/>
  <c r="M27"/>
  <c r="L27"/>
  <c r="K27"/>
  <c r="M23"/>
  <c r="L23"/>
  <c r="M19"/>
  <c r="L19"/>
  <c r="K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/>
  <c r="K50"/>
  <c r="E46"/>
  <c r="J50"/>
  <c r="M46" l="1"/>
  <c r="M43"/>
  <c r="H46"/>
  <c r="N48"/>
  <c r="I50"/>
  <c r="I39"/>
  <c r="M31"/>
  <c r="M28" s="1"/>
  <c r="N46"/>
  <c r="N31"/>
  <c r="N24" s="1"/>
  <c r="I41"/>
  <c r="H48"/>
  <c r="H43"/>
  <c r="F43"/>
  <c r="C50"/>
  <c r="C46"/>
  <c r="C41"/>
  <c r="C39"/>
  <c r="C52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44"/>
  <c r="O39" s="1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O52"/>
  <c r="O41"/>
  <c r="O43"/>
  <c r="D24"/>
  <c r="D20"/>
  <c r="D28"/>
  <c r="D16"/>
  <c r="D8"/>
  <c r="O28" l="1"/>
  <c r="O16"/>
  <c r="O24"/>
  <c r="O8"/>
  <c r="O12"/>
</calcChain>
</file>

<file path=xl/sharedStrings.xml><?xml version="1.0" encoding="utf-8"?>
<sst xmlns="http://schemas.openxmlformats.org/spreadsheetml/2006/main" count="106" uniqueCount="52">
  <si>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</si>
  <si>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</si>
  <si>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</si>
  <si>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</si>
  <si>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</si>
  <si>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</si>
  <si>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</si>
  <si>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</si>
  <si>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</si>
  <si>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</si>
  <si>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</si>
  <si>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</si>
  <si>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</si>
  <si>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</si>
  <si>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</si>
  <si>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</si>
  <si>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</si>
  <si>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</si>
  <si>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</si>
  <si>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</si>
  <si>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</si>
  <si>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</si>
  <si>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</si>
  <si>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</si>
  <si>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</si>
  <si>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</si>
  <si>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</si>
  <si>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</si>
  <si>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</si>
  <si>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</si>
  <si>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</si>
  <si>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</si>
  <si>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</si>
  <si>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</si>
  <si>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</si>
  <si>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</si>
  <si>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</si>
  <si>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</si>
  <si>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</si>
  <si>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</si>
  <si>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</si>
  <si>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</si>
  <si>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</si>
  <si>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</si>
  <si>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</si>
  <si>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</si>
  <si>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</si>
  <si>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</si>
  <si>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</si>
  <si>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</si>
  <si>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2015</t>
  </si>
  <si>
    <t>DURING JANUARY - DECEMBER  2016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</si>
</sst>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#.00"/>
    <numFmt numFmtId="189" formatCode="#,##0."/>
    <numFmt numFmtId="190" formatCode="\$#."/>
  </numFmts>
  <fonts count="11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9" fontId="3" fillId="0" borderId="0">
      <protection locked="0"/>
    </xf>
    <xf numFmtId="190" fontId="3" fillId="0" borderId="0">
      <protection locked="0"/>
    </xf>
    <xf numFmtId="0" fontId="3" fillId="0" borderId="0">
      <protection locked="0"/>
    </xf>
    <xf numFmtId="188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87" fontId="10" fillId="0" borderId="0" applyFont="0" applyFill="0" applyBorder="0" applyAlignment="0" applyProtection="0"/>
    <xf numFmtId="0" fontId="9" fillId="0" borderId="0"/>
  </cellStyleXfs>
  <cellXfs count="88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31" workbookViewId="0">
      <selection activeCell="N53" sqref="N53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81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85" t="s">
        <v>21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ht="14.25" customHeight="1">
      <c r="A2" s="85" t="s">
        <v>51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5" ht="14.25" customHeight="1" thickBot="1">
      <c r="A3" s="85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ht="14.25" customHeight="1" thickBot="1">
      <c r="A4" s="83" t="s">
        <v>0</v>
      </c>
      <c r="B4" s="84"/>
      <c r="C4" s="21" t="s">
        <v>12</v>
      </c>
      <c r="D4" s="22" t="s">
        <v>11</v>
      </c>
      <c r="E4" s="22" t="s">
        <v>13</v>
      </c>
      <c r="F4" s="22" t="s">
        <v>14</v>
      </c>
      <c r="G4" s="22" t="s">
        <v>15</v>
      </c>
      <c r="H4" s="22" t="s">
        <v>16</v>
      </c>
      <c r="I4" s="22" t="s">
        <v>17</v>
      </c>
      <c r="J4" s="22" t="s">
        <v>18</v>
      </c>
      <c r="K4" s="22" t="s">
        <v>19</v>
      </c>
      <c r="L4" s="22" t="s">
        <v>23</v>
      </c>
      <c r="M4" s="22" t="s">
        <v>24</v>
      </c>
      <c r="N4" s="22" t="s">
        <v>25</v>
      </c>
      <c r="O4" s="20" t="s">
        <v>4</v>
      </c>
    </row>
    <row r="5" spans="1:15" ht="14.25" customHeight="1">
      <c r="A5" s="2" t="s">
        <v>1</v>
      </c>
      <c r="B5" s="23" t="s">
        <v>2</v>
      </c>
      <c r="C5" s="58">
        <v>11209</v>
      </c>
      <c r="D5" s="76">
        <v>10871</v>
      </c>
      <c r="E5" s="25">
        <v>13631</v>
      </c>
      <c r="F5" s="25">
        <v>11663</v>
      </c>
      <c r="G5" s="25">
        <v>10676</v>
      </c>
      <c r="H5" s="25">
        <v>11902</v>
      </c>
      <c r="I5" s="25">
        <v>12414</v>
      </c>
      <c r="J5" s="25">
        <v>12276</v>
      </c>
      <c r="K5" s="25">
        <v>14078</v>
      </c>
      <c r="L5" s="25">
        <v>15895</v>
      </c>
      <c r="M5" s="25">
        <v>14850</v>
      </c>
      <c r="N5" s="25">
        <v>12855</v>
      </c>
      <c r="O5" s="26">
        <f>SUM(C5+D5+E5+F5+G5+H5+I5+J5+K5+L5+M5+N5)</f>
        <v>152320</v>
      </c>
    </row>
    <row r="6" spans="1:15" ht="14.25" customHeight="1">
      <c r="A6" s="3" t="s">
        <v>48</v>
      </c>
      <c r="B6" s="27" t="s">
        <v>3</v>
      </c>
      <c r="C6" s="69">
        <v>11227</v>
      </c>
      <c r="D6" s="78">
        <v>13982</v>
      </c>
      <c r="E6" s="28">
        <v>17939</v>
      </c>
      <c r="F6" s="28">
        <v>14589</v>
      </c>
      <c r="G6" s="28">
        <v>16636</v>
      </c>
      <c r="H6" s="28">
        <v>17967</v>
      </c>
      <c r="I6" s="28">
        <v>15970</v>
      </c>
      <c r="J6" s="28">
        <v>16683</v>
      </c>
      <c r="K6" s="28">
        <v>18470</v>
      </c>
      <c r="L6" s="28">
        <v>18665</v>
      </c>
      <c r="M6" s="28">
        <v>16107</v>
      </c>
      <c r="N6" s="28">
        <v>18684</v>
      </c>
      <c r="O6" s="29">
        <f>SUM(C6+D6+E6+F6+G6+H6+I6+J6+K6+L6+M6+N6)</f>
        <v>196919</v>
      </c>
    </row>
    <row r="7" spans="1:15" s="8" customFormat="1" ht="14.25" customHeight="1">
      <c r="A7" s="2"/>
      <c r="B7" s="30" t="s">
        <v>4</v>
      </c>
      <c r="C7" s="70">
        <f>SUM(C5+C6)</f>
        <v>22436</v>
      </c>
      <c r="D7" s="32">
        <f>SUM(D5+D6)</f>
        <v>24853</v>
      </c>
      <c r="E7" s="32">
        <f>SUM(E5+E6)</f>
        <v>31570</v>
      </c>
      <c r="F7" s="32">
        <f t="shared" ref="F7:O7" si="0">SUM(F5+F6)</f>
        <v>26252</v>
      </c>
      <c r="G7" s="32">
        <f t="shared" si="0"/>
        <v>27312</v>
      </c>
      <c r="H7" s="32">
        <f t="shared" si="0"/>
        <v>29869</v>
      </c>
      <c r="I7" s="32">
        <f t="shared" si="0"/>
        <v>28384</v>
      </c>
      <c r="J7" s="32">
        <f t="shared" si="0"/>
        <v>28959</v>
      </c>
      <c r="K7" s="32">
        <f>SUM(K5+K6)</f>
        <v>32548</v>
      </c>
      <c r="L7" s="32">
        <f>SUM(L5+L6)</f>
        <v>34560</v>
      </c>
      <c r="M7" s="32">
        <f>SUM(M5+M6)</f>
        <v>30957</v>
      </c>
      <c r="N7" s="32">
        <f t="shared" si="0"/>
        <v>31539</v>
      </c>
      <c r="O7" s="33">
        <f t="shared" si="0"/>
        <v>349239</v>
      </c>
    </row>
    <row r="8" spans="1:15" ht="14.25" customHeight="1" thickBot="1">
      <c r="A8" s="9"/>
      <c r="B8" s="10" t="s">
        <v>5</v>
      </c>
      <c r="C8" s="71">
        <f>SUM(C7*100/C31)</f>
        <v>18.867416788603528</v>
      </c>
      <c r="D8" s="72">
        <f t="shared" ref="D8:O8" si="1">SUM(D7*100/D31)</f>
        <v>21.291013449841515</v>
      </c>
      <c r="E8" s="11">
        <f t="shared" si="1"/>
        <v>23.446841694827139</v>
      </c>
      <c r="F8" s="11">
        <f t="shared" si="1"/>
        <v>22.360206124100337</v>
      </c>
      <c r="G8" s="11">
        <f t="shared" si="1"/>
        <v>21.812605820528383</v>
      </c>
      <c r="H8" s="11">
        <f t="shared" si="1"/>
        <v>23.244538868006757</v>
      </c>
      <c r="I8" s="11">
        <f t="shared" si="1"/>
        <v>22.530023892112428</v>
      </c>
      <c r="J8" s="11">
        <f>SUM(J7*100/J31)</f>
        <v>23.397997850800294</v>
      </c>
      <c r="K8" s="11">
        <f>SUM(K7*100/K31)</f>
        <v>27.037713905964445</v>
      </c>
      <c r="L8" s="11">
        <f>SUM(L7*100/L31)</f>
        <v>26.591160901144896</v>
      </c>
      <c r="M8" s="11">
        <f>SUM(M7*100/M31)</f>
        <v>23.853628090831336</v>
      </c>
      <c r="N8" s="11">
        <f t="shared" si="1"/>
        <v>24.449405800134887</v>
      </c>
      <c r="O8" s="12">
        <f t="shared" si="1"/>
        <v>23.278270241735036</v>
      </c>
    </row>
    <row r="9" spans="1:15" ht="14.25" customHeight="1">
      <c r="A9" s="2" t="s">
        <v>6</v>
      </c>
      <c r="B9" s="23" t="s">
        <v>2</v>
      </c>
      <c r="C9" s="58">
        <v>11938</v>
      </c>
      <c r="D9" s="77">
        <v>11309</v>
      </c>
      <c r="E9" s="25">
        <v>13228</v>
      </c>
      <c r="F9" s="25">
        <v>12195</v>
      </c>
      <c r="G9" s="25">
        <v>12090</v>
      </c>
      <c r="H9" s="25">
        <v>13612</v>
      </c>
      <c r="I9" s="25">
        <v>12152</v>
      </c>
      <c r="J9" s="25">
        <v>10496</v>
      </c>
      <c r="K9" s="25">
        <v>10899</v>
      </c>
      <c r="L9" s="25">
        <v>12025</v>
      </c>
      <c r="M9" s="25">
        <v>11372</v>
      </c>
      <c r="N9" s="25">
        <v>13352</v>
      </c>
      <c r="O9" s="26">
        <f>SUM(C9+D9+E9+F9+G9+H9+I9+J9+K9+L9+M9+N9)</f>
        <v>144668</v>
      </c>
    </row>
    <row r="10" spans="1:15" ht="14.25" customHeight="1">
      <c r="A10" s="3" t="s">
        <v>30</v>
      </c>
      <c r="B10" s="27" t="s">
        <v>3</v>
      </c>
      <c r="C10" s="69">
        <v>11803</v>
      </c>
      <c r="D10" s="78">
        <v>11262</v>
      </c>
      <c r="E10" s="28">
        <v>11295</v>
      </c>
      <c r="F10" s="28">
        <v>11335</v>
      </c>
      <c r="G10" s="28">
        <v>11870</v>
      </c>
      <c r="H10" s="28">
        <v>12108</v>
      </c>
      <c r="I10" s="28">
        <v>10423</v>
      </c>
      <c r="J10" s="28">
        <v>10534</v>
      </c>
      <c r="K10" s="28">
        <v>11139</v>
      </c>
      <c r="L10" s="28">
        <v>9954</v>
      </c>
      <c r="M10" s="28">
        <v>12551</v>
      </c>
      <c r="N10" s="28">
        <v>13991</v>
      </c>
      <c r="O10" s="29">
        <f>SUM(C10+D10+E10+F10+G10+H10+I10+J10+K10+L10+M10+N10)</f>
        <v>138265</v>
      </c>
    </row>
    <row r="11" spans="1:15" ht="14.25" customHeight="1">
      <c r="A11" s="3"/>
      <c r="B11" s="30" t="s">
        <v>4</v>
      </c>
      <c r="C11" s="70">
        <f>SUM(C9+C10)</f>
        <v>23741</v>
      </c>
      <c r="D11" s="32">
        <f t="shared" ref="D11:O11" si="2">SUM(D9+D10)</f>
        <v>22571</v>
      </c>
      <c r="E11" s="32">
        <f t="shared" si="2"/>
        <v>24523</v>
      </c>
      <c r="F11" s="32">
        <f t="shared" si="2"/>
        <v>23530</v>
      </c>
      <c r="G11" s="32">
        <f t="shared" si="2"/>
        <v>23960</v>
      </c>
      <c r="H11" s="32">
        <f t="shared" si="2"/>
        <v>25720</v>
      </c>
      <c r="I11" s="32">
        <f t="shared" si="2"/>
        <v>22575</v>
      </c>
      <c r="J11" s="32">
        <f t="shared" si="2"/>
        <v>21030</v>
      </c>
      <c r="K11" s="32">
        <f>SUM(K9+K10)</f>
        <v>22038</v>
      </c>
      <c r="L11" s="32">
        <f>SUM(L9+L10)</f>
        <v>21979</v>
      </c>
      <c r="M11" s="32">
        <f>SUM(M9+M10)</f>
        <v>23923</v>
      </c>
      <c r="N11" s="32">
        <f t="shared" si="2"/>
        <v>27343</v>
      </c>
      <c r="O11" s="33">
        <f t="shared" si="2"/>
        <v>282933</v>
      </c>
    </row>
    <row r="12" spans="1:15" ht="14.25" customHeight="1" thickBot="1">
      <c r="A12" s="3"/>
      <c r="B12" s="4" t="s">
        <v>5</v>
      </c>
      <c r="C12" s="71">
        <f>SUM(C11*100/C31)</f>
        <v>19.964848546008039</v>
      </c>
      <c r="D12" s="72">
        <f t="shared" ref="D12:O12" si="3">SUM(D11*100/D31)</f>
        <v>19.336074702304462</v>
      </c>
      <c r="E12" s="72">
        <f t="shared" si="3"/>
        <v>18.213078836941587</v>
      </c>
      <c r="F12" s="13">
        <f t="shared" si="3"/>
        <v>20.041735871555726</v>
      </c>
      <c r="G12" s="13">
        <f t="shared" si="3"/>
        <v>19.135546113791012</v>
      </c>
      <c r="H12" s="13">
        <f t="shared" si="3"/>
        <v>20.015719966692348</v>
      </c>
      <c r="I12" s="13">
        <f t="shared" si="3"/>
        <v>17.919084320900438</v>
      </c>
      <c r="J12" s="13">
        <f t="shared" si="3"/>
        <v>16.991605193629965</v>
      </c>
      <c r="K12" s="13">
        <f>SUM(K11*100/K31)</f>
        <v>18.30702774547267</v>
      </c>
      <c r="L12" s="13">
        <f>SUM(L11*100/L31)</f>
        <v>16.911085805736796</v>
      </c>
      <c r="M12" s="13">
        <f>SUM(M11*100/M31)</f>
        <v>18.433644888618343</v>
      </c>
      <c r="N12" s="13">
        <f t="shared" si="3"/>
        <v>21.196616975588579</v>
      </c>
      <c r="O12" s="14">
        <f t="shared" si="3"/>
        <v>18.858692283235317</v>
      </c>
    </row>
    <row r="13" spans="1:15" ht="14.25" customHeight="1">
      <c r="A13" s="15" t="s">
        <v>7</v>
      </c>
      <c r="B13" s="23" t="s">
        <v>2</v>
      </c>
      <c r="C13" s="56">
        <v>13239</v>
      </c>
      <c r="D13" s="79">
        <v>12466</v>
      </c>
      <c r="E13" s="45">
        <v>14180</v>
      </c>
      <c r="F13" s="25">
        <v>11478</v>
      </c>
      <c r="G13" s="25">
        <v>11688</v>
      </c>
      <c r="H13" s="25">
        <v>12063</v>
      </c>
      <c r="I13" s="25">
        <v>12346</v>
      </c>
      <c r="J13" s="25">
        <v>13318</v>
      </c>
      <c r="K13" s="25">
        <v>10589</v>
      </c>
      <c r="L13" s="25">
        <v>13533</v>
      </c>
      <c r="M13" s="25">
        <v>13594</v>
      </c>
      <c r="N13" s="25">
        <v>13183</v>
      </c>
      <c r="O13" s="26">
        <f>SUM(C13+D13+E13+F13+G13+H13+I13+J13+K13+L13+M13+N13)</f>
        <v>151677</v>
      </c>
    </row>
    <row r="14" spans="1:15" ht="14.25" customHeight="1">
      <c r="A14" s="3" t="s">
        <v>31</v>
      </c>
      <c r="B14" s="27" t="s">
        <v>3</v>
      </c>
      <c r="C14" s="69">
        <v>18630</v>
      </c>
      <c r="D14" s="78">
        <v>17527</v>
      </c>
      <c r="E14" s="28">
        <v>20148</v>
      </c>
      <c r="F14" s="28">
        <v>16352</v>
      </c>
      <c r="G14" s="28">
        <v>20507</v>
      </c>
      <c r="H14" s="28">
        <v>18694</v>
      </c>
      <c r="I14" s="28">
        <v>18316</v>
      </c>
      <c r="J14" s="28">
        <v>17272</v>
      </c>
      <c r="K14" s="28">
        <v>16567</v>
      </c>
      <c r="L14" s="28">
        <v>18139</v>
      </c>
      <c r="M14" s="28">
        <v>19293</v>
      </c>
      <c r="N14" s="28">
        <v>16037</v>
      </c>
      <c r="O14" s="29">
        <f>SUM(C14+D14+E14+F14+G14+H14+I14+J14+K14+L14+M14+N14)</f>
        <v>217482</v>
      </c>
    </row>
    <row r="15" spans="1:15" ht="14.25" customHeight="1">
      <c r="A15" s="3"/>
      <c r="B15" s="30" t="s">
        <v>4</v>
      </c>
      <c r="C15" s="70">
        <f>SUM(C13+C14)</f>
        <v>31869</v>
      </c>
      <c r="D15" s="32">
        <f t="shared" ref="D15:O15" si="4">SUM(D13+D14)</f>
        <v>29993</v>
      </c>
      <c r="E15" s="32">
        <f t="shared" si="4"/>
        <v>34328</v>
      </c>
      <c r="F15" s="32">
        <f t="shared" si="4"/>
        <v>27830</v>
      </c>
      <c r="G15" s="32">
        <f t="shared" si="4"/>
        <v>32195</v>
      </c>
      <c r="H15" s="32">
        <f t="shared" si="4"/>
        <v>30757</v>
      </c>
      <c r="I15" s="32">
        <f t="shared" si="4"/>
        <v>30662</v>
      </c>
      <c r="J15" s="32">
        <f t="shared" si="4"/>
        <v>30590</v>
      </c>
      <c r="K15" s="32">
        <f>SUM(K13+K14)</f>
        <v>27156</v>
      </c>
      <c r="L15" s="32">
        <f>SUM(L13+L14)</f>
        <v>31672</v>
      </c>
      <c r="M15" s="32">
        <f>SUM(M13+M14)</f>
        <v>32887</v>
      </c>
      <c r="N15" s="32">
        <f t="shared" si="4"/>
        <v>29220</v>
      </c>
      <c r="O15" s="33">
        <f t="shared" si="4"/>
        <v>369159</v>
      </c>
    </row>
    <row r="16" spans="1:15" ht="14.25" customHeight="1" thickBot="1">
      <c r="A16" s="3"/>
      <c r="B16" s="4" t="s">
        <v>5</v>
      </c>
      <c r="C16" s="73">
        <f>SUM(C15*100/C31)</f>
        <v>26.800040365306021</v>
      </c>
      <c r="D16" s="74">
        <f t="shared" ref="D16:O16" si="5">SUM(D15*100/D31)</f>
        <v>25.694337359719011</v>
      </c>
      <c r="E16" s="74">
        <f t="shared" si="5"/>
        <v>25.495191057967247</v>
      </c>
      <c r="F16" s="13">
        <f t="shared" si="5"/>
        <v>23.704271538690858</v>
      </c>
      <c r="G16" s="13">
        <f t="shared" si="5"/>
        <v>25.712391783535125</v>
      </c>
      <c r="H16" s="13">
        <f t="shared" si="5"/>
        <v>23.935594829531748</v>
      </c>
      <c r="I16" s="13">
        <f t="shared" si="5"/>
        <v>24.338204360905838</v>
      </c>
      <c r="J16" s="13">
        <f t="shared" si="5"/>
        <v>24.715796617838357</v>
      </c>
      <c r="K16" s="13">
        <f>SUM(K15*100/K31)</f>
        <v>22.558564545605581</v>
      </c>
      <c r="L16" s="13">
        <f>SUM(L15*100/L31)</f>
        <v>24.369075464729779</v>
      </c>
      <c r="M16" s="13">
        <f>SUM(M15*100/M31)</f>
        <v>25.340771619445366</v>
      </c>
      <c r="N16" s="13">
        <f t="shared" si="5"/>
        <v>22.651689574176142</v>
      </c>
      <c r="O16" s="14">
        <f t="shared" si="5"/>
        <v>24.60602327966998</v>
      </c>
    </row>
    <row r="17" spans="1:15" ht="14.25" customHeight="1">
      <c r="A17" s="15" t="s">
        <v>8</v>
      </c>
      <c r="B17" s="23" t="s">
        <v>2</v>
      </c>
      <c r="C17" s="24">
        <v>4510</v>
      </c>
      <c r="D17" s="80">
        <v>4433</v>
      </c>
      <c r="E17" s="25">
        <v>4806</v>
      </c>
      <c r="F17" s="25">
        <v>5003</v>
      </c>
      <c r="G17" s="25">
        <v>4707</v>
      </c>
      <c r="H17" s="25">
        <v>5262</v>
      </c>
      <c r="I17" s="25">
        <v>5760</v>
      </c>
      <c r="J17" s="25">
        <v>4888</v>
      </c>
      <c r="K17" s="25">
        <v>4917</v>
      </c>
      <c r="L17" s="25">
        <v>6626</v>
      </c>
      <c r="M17" s="25">
        <v>5286</v>
      </c>
      <c r="N17" s="25">
        <v>4468</v>
      </c>
      <c r="O17" s="26">
        <f>SUM(C17+D17+E17+F17+G17+H17+I17+J17+K17+L17+M17+N17)</f>
        <v>60666</v>
      </c>
    </row>
    <row r="18" spans="1:15" ht="14.25" customHeight="1">
      <c r="A18" s="3" t="s">
        <v>32</v>
      </c>
      <c r="B18" s="27" t="s">
        <v>3</v>
      </c>
      <c r="C18" s="69">
        <v>4206</v>
      </c>
      <c r="D18" s="77">
        <v>5122</v>
      </c>
      <c r="E18" s="28">
        <v>5088</v>
      </c>
      <c r="F18" s="28">
        <v>5156</v>
      </c>
      <c r="G18" s="28">
        <v>5568</v>
      </c>
      <c r="H18" s="28">
        <v>4372</v>
      </c>
      <c r="I18" s="28">
        <v>5565</v>
      </c>
      <c r="J18" s="28">
        <v>5535</v>
      </c>
      <c r="K18" s="28">
        <v>5702</v>
      </c>
      <c r="L18" s="28">
        <v>5817</v>
      </c>
      <c r="M18" s="28">
        <v>5270</v>
      </c>
      <c r="N18" s="28">
        <v>4248</v>
      </c>
      <c r="O18" s="29">
        <f>SUM(C18+D18+E18+F18+G18+H18+I18+J18+K18+L18+M18+N18)</f>
        <v>61649</v>
      </c>
    </row>
    <row r="19" spans="1:15" ht="14.25" customHeight="1">
      <c r="A19" s="3"/>
      <c r="B19" s="30" t="s">
        <v>4</v>
      </c>
      <c r="C19" s="70">
        <f>SUM(C17+C18)</f>
        <v>8716</v>
      </c>
      <c r="D19" s="32">
        <f t="shared" ref="D19:O19" si="6">SUM(D17+D18)</f>
        <v>9555</v>
      </c>
      <c r="E19" s="32">
        <f t="shared" si="6"/>
        <v>9894</v>
      </c>
      <c r="F19" s="32">
        <f t="shared" si="6"/>
        <v>10159</v>
      </c>
      <c r="G19" s="32">
        <f t="shared" si="6"/>
        <v>10275</v>
      </c>
      <c r="H19" s="32">
        <f t="shared" si="6"/>
        <v>9634</v>
      </c>
      <c r="I19" s="32">
        <f t="shared" si="6"/>
        <v>11325</v>
      </c>
      <c r="J19" s="32">
        <f t="shared" si="6"/>
        <v>10423</v>
      </c>
      <c r="K19" s="32">
        <f>SUM(K17+K18)</f>
        <v>10619</v>
      </c>
      <c r="L19" s="32">
        <f>SUM(L17+L18)</f>
        <v>12443</v>
      </c>
      <c r="M19" s="32">
        <f>SUM(M17+M18)</f>
        <v>10556</v>
      </c>
      <c r="N19" s="32">
        <f t="shared" si="6"/>
        <v>8716</v>
      </c>
      <c r="O19" s="33">
        <f t="shared" si="6"/>
        <v>122315</v>
      </c>
    </row>
    <row r="20" spans="1:15" ht="14.25" customHeight="1" thickBot="1">
      <c r="A20" s="3"/>
      <c r="B20" s="4" t="s">
        <v>5</v>
      </c>
      <c r="C20" s="71">
        <f>SUM(C19*100/C31)</f>
        <v>7.3296668180365643</v>
      </c>
      <c r="D20" s="72">
        <f t="shared" ref="D20:O20" si="7">SUM(D19*100/D31)</f>
        <v>8.1855564122333586</v>
      </c>
      <c r="E20" s="72">
        <f t="shared" si="7"/>
        <v>7.3482119647963167</v>
      </c>
      <c r="F20" s="13">
        <f t="shared" si="7"/>
        <v>8.652953451726928</v>
      </c>
      <c r="G20" s="13">
        <f t="shared" si="7"/>
        <v>8.206082484106954</v>
      </c>
      <c r="H20" s="13">
        <f t="shared" si="7"/>
        <v>7.497334609607857</v>
      </c>
      <c r="I20" s="13">
        <f t="shared" si="7"/>
        <v>8.9893080812490567</v>
      </c>
      <c r="J20" s="13">
        <f t="shared" si="7"/>
        <v>8.4214693739041913</v>
      </c>
      <c r="K20" s="13">
        <f>SUM(K19*100/K31)</f>
        <v>8.821232762917429</v>
      </c>
      <c r="L20" s="13">
        <f>SUM(L19*100/L31)</f>
        <v>9.5738951126431129</v>
      </c>
      <c r="M20" s="13">
        <f>SUM(M19*100/M31)</f>
        <v>8.1338275067614951</v>
      </c>
      <c r="N20" s="13">
        <f t="shared" si="7"/>
        <v>6.7567462809212619</v>
      </c>
      <c r="O20" s="14">
        <f t="shared" si="7"/>
        <v>8.1528169093881875</v>
      </c>
    </row>
    <row r="21" spans="1:15" ht="14.25" customHeight="1">
      <c r="A21" s="15" t="s">
        <v>9</v>
      </c>
      <c r="B21" s="23" t="s">
        <v>2</v>
      </c>
      <c r="C21" s="56">
        <v>3656</v>
      </c>
      <c r="D21" s="79">
        <v>2827</v>
      </c>
      <c r="E21" s="45">
        <v>5288</v>
      </c>
      <c r="F21" s="25">
        <v>4536</v>
      </c>
      <c r="G21" s="25">
        <v>2628</v>
      </c>
      <c r="H21" s="25">
        <v>2663</v>
      </c>
      <c r="I21" s="25">
        <v>3444</v>
      </c>
      <c r="J21" s="25">
        <v>4321</v>
      </c>
      <c r="K21" s="25">
        <v>2358</v>
      </c>
      <c r="L21" s="25">
        <v>1803</v>
      </c>
      <c r="M21" s="25">
        <v>1781</v>
      </c>
      <c r="N21" s="25">
        <v>2383</v>
      </c>
      <c r="O21" s="26">
        <f>SUM(C21+D21+E21+F21+G21+H21+I21+J21+K21+L21+M21+N21)</f>
        <v>37688</v>
      </c>
    </row>
    <row r="22" spans="1:15" ht="14.25" customHeight="1">
      <c r="A22" s="3" t="s">
        <v>47</v>
      </c>
      <c r="B22" s="27" t="s">
        <v>3</v>
      </c>
      <c r="C22" s="69">
        <v>3795</v>
      </c>
      <c r="D22" s="78">
        <v>4039</v>
      </c>
      <c r="E22" s="28">
        <v>4986</v>
      </c>
      <c r="F22" s="28">
        <v>4462</v>
      </c>
      <c r="G22" s="28">
        <v>4456</v>
      </c>
      <c r="H22" s="28">
        <v>4863</v>
      </c>
      <c r="I22" s="28">
        <v>4942</v>
      </c>
      <c r="J22" s="28">
        <v>4362</v>
      </c>
      <c r="K22" s="28">
        <v>1599</v>
      </c>
      <c r="L22" s="28">
        <v>1816</v>
      </c>
      <c r="M22" s="28">
        <v>1451</v>
      </c>
      <c r="N22" s="28">
        <v>2388</v>
      </c>
      <c r="O22" s="29">
        <f>SUM(C22+D22+E22+F22+G22+H22+I22+J22+K22+L22+M22+N22)</f>
        <v>43159</v>
      </c>
    </row>
    <row r="23" spans="1:15" ht="14.25" customHeight="1">
      <c r="A23" s="3"/>
      <c r="B23" s="30" t="s">
        <v>4</v>
      </c>
      <c r="C23" s="70">
        <f>SUM(C21+C22)</f>
        <v>7451</v>
      </c>
      <c r="D23" s="32">
        <f t="shared" ref="D23:O23" si="8">SUM(D21+D22)</f>
        <v>6866</v>
      </c>
      <c r="E23" s="32">
        <f t="shared" si="8"/>
        <v>10274</v>
      </c>
      <c r="F23" s="32">
        <f t="shared" si="8"/>
        <v>8998</v>
      </c>
      <c r="G23" s="32">
        <f t="shared" si="8"/>
        <v>7084</v>
      </c>
      <c r="H23" s="32">
        <f t="shared" si="8"/>
        <v>7526</v>
      </c>
      <c r="I23" s="32">
        <f t="shared" si="8"/>
        <v>8386</v>
      </c>
      <c r="J23" s="32">
        <f t="shared" si="8"/>
        <v>8683</v>
      </c>
      <c r="K23" s="32">
        <f>SUM(K21+K22)</f>
        <v>3957</v>
      </c>
      <c r="L23" s="32">
        <f>SUM(L21+L22)</f>
        <v>3619</v>
      </c>
      <c r="M23" s="32">
        <f>SUM(M21+M22)</f>
        <v>3232</v>
      </c>
      <c r="N23" s="32">
        <f t="shared" si="8"/>
        <v>4771</v>
      </c>
      <c r="O23" s="33">
        <f t="shared" si="8"/>
        <v>80847</v>
      </c>
    </row>
    <row r="24" spans="1:15" ht="14.25" customHeight="1" thickBot="1">
      <c r="A24" s="3"/>
      <c r="B24" s="4" t="s">
        <v>5</v>
      </c>
      <c r="C24" s="71">
        <f>SUM(C23*100/C31)</f>
        <v>6.2658728156482839</v>
      </c>
      <c r="D24" s="72">
        <f t="shared" ref="D24:O24" si="9">SUM(D23*100/D31)</f>
        <v>5.8819497986807159</v>
      </c>
      <c r="E24" s="74">
        <f t="shared" si="9"/>
        <v>7.6304355898845113</v>
      </c>
      <c r="F24" s="13">
        <f t="shared" si="9"/>
        <v>7.6640688216004431</v>
      </c>
      <c r="G24" s="13">
        <f t="shared" si="9"/>
        <v>5.6576047024246874</v>
      </c>
      <c r="H24" s="13">
        <f t="shared" si="9"/>
        <v>5.8568549171588886</v>
      </c>
      <c r="I24" s="13">
        <f t="shared" si="9"/>
        <v>6.6564536485081325</v>
      </c>
      <c r="J24" s="13">
        <f t="shared" si="9"/>
        <v>7.0156018971131235</v>
      </c>
      <c r="K24" s="13">
        <f>SUM(K23*100/K31)</f>
        <v>3.2870908788835353</v>
      </c>
      <c r="L24" s="13">
        <f>SUM(L23*100/L31)</f>
        <v>2.7845315770035701</v>
      </c>
      <c r="M24" s="13">
        <f>SUM(M23*100/M31)</f>
        <v>2.4903875049121971</v>
      </c>
      <c r="N24" s="13">
        <f t="shared" si="9"/>
        <v>3.6985356248594927</v>
      </c>
      <c r="O24" s="14">
        <f t="shared" si="9"/>
        <v>5.3887976836308447</v>
      </c>
    </row>
    <row r="25" spans="1:15" ht="14.25" customHeight="1">
      <c r="A25" s="15" t="s">
        <v>10</v>
      </c>
      <c r="B25" s="23" t="s">
        <v>2</v>
      </c>
      <c r="C25" s="56">
        <v>9773</v>
      </c>
      <c r="D25" s="79">
        <v>9223</v>
      </c>
      <c r="E25" s="25">
        <v>9381</v>
      </c>
      <c r="F25" s="25">
        <v>7850</v>
      </c>
      <c r="G25" s="25">
        <v>9157</v>
      </c>
      <c r="H25" s="25">
        <v>10136</v>
      </c>
      <c r="I25" s="25">
        <v>9284</v>
      </c>
      <c r="J25" s="25">
        <v>9727</v>
      </c>
      <c r="K25" s="25">
        <v>9821</v>
      </c>
      <c r="L25" s="25">
        <v>10390</v>
      </c>
      <c r="M25" s="25">
        <v>11655</v>
      </c>
      <c r="N25" s="25">
        <v>11034</v>
      </c>
      <c r="O25" s="26">
        <f>SUM(C25+D25+E25+F25+G25+H25+I25+J25+K25+L25+M25+N25)</f>
        <v>117431</v>
      </c>
    </row>
    <row r="26" spans="1:15" ht="14.25" customHeight="1">
      <c r="A26" s="3" t="s">
        <v>33</v>
      </c>
      <c r="B26" s="27" t="s">
        <v>3</v>
      </c>
      <c r="C26" s="69">
        <v>14928</v>
      </c>
      <c r="D26" s="78">
        <v>13669</v>
      </c>
      <c r="E26" s="28">
        <v>14675</v>
      </c>
      <c r="F26" s="28">
        <v>12786</v>
      </c>
      <c r="G26" s="28">
        <v>15229</v>
      </c>
      <c r="H26" s="28">
        <v>14857</v>
      </c>
      <c r="I26" s="28">
        <v>15367</v>
      </c>
      <c r="J26" s="28">
        <v>14355</v>
      </c>
      <c r="K26" s="28">
        <v>14241</v>
      </c>
      <c r="L26" s="28">
        <v>15305</v>
      </c>
      <c r="M26" s="28">
        <v>16569</v>
      </c>
      <c r="N26" s="28">
        <v>16374</v>
      </c>
      <c r="O26" s="29">
        <f>SUM(C26+D26+E26+F26+G26+H26+I26+J26+K26+L26+M26+N26)</f>
        <v>178355</v>
      </c>
    </row>
    <row r="27" spans="1:15" ht="14.25" customHeight="1">
      <c r="A27" s="3"/>
      <c r="B27" s="30" t="s">
        <v>4</v>
      </c>
      <c r="C27" s="70">
        <f>SUM(C25+C26)</f>
        <v>24701</v>
      </c>
      <c r="D27" s="32">
        <f t="shared" ref="D27:O27" si="10">SUM(D25+D26)</f>
        <v>22892</v>
      </c>
      <c r="E27" s="32">
        <f t="shared" si="10"/>
        <v>24056</v>
      </c>
      <c r="F27" s="32">
        <f>SUM(F25+F26)</f>
        <v>20636</v>
      </c>
      <c r="G27" s="32">
        <f t="shared" si="10"/>
        <v>24386</v>
      </c>
      <c r="H27" s="32">
        <f t="shared" si="10"/>
        <v>24993</v>
      </c>
      <c r="I27" s="32">
        <f t="shared" si="10"/>
        <v>24651</v>
      </c>
      <c r="J27" s="32">
        <f t="shared" si="10"/>
        <v>24082</v>
      </c>
      <c r="K27" s="32">
        <f>SUM(K25+K26)</f>
        <v>24062</v>
      </c>
      <c r="L27" s="32">
        <f>SUM(L25+L26)</f>
        <v>25695</v>
      </c>
      <c r="M27" s="32">
        <f>SUM(M25+M26)</f>
        <v>28224</v>
      </c>
      <c r="N27" s="32">
        <f t="shared" si="10"/>
        <v>27408</v>
      </c>
      <c r="O27" s="33">
        <f t="shared" si="10"/>
        <v>295786</v>
      </c>
    </row>
    <row r="28" spans="1:15" ht="14.25" customHeight="1" thickBot="1">
      <c r="A28" s="3"/>
      <c r="B28" s="4" t="s">
        <v>5</v>
      </c>
      <c r="C28" s="73">
        <f>SUM(C27*100/C31)</f>
        <v>20.772154666397565</v>
      </c>
      <c r="D28" s="74">
        <f t="shared" ref="D28:O28" si="11">SUM(D27*100/D31)</f>
        <v>19.611068277220937</v>
      </c>
      <c r="E28" s="74">
        <f t="shared" si="11"/>
        <v>17.8662408555832</v>
      </c>
      <c r="F28" s="13">
        <f t="shared" si="11"/>
        <v>17.576764192325712</v>
      </c>
      <c r="G28" s="13">
        <f t="shared" si="11"/>
        <v>19.475769095613838</v>
      </c>
      <c r="H28" s="13">
        <f t="shared" si="11"/>
        <v>19.449956809002405</v>
      </c>
      <c r="I28" s="13">
        <f t="shared" si="11"/>
        <v>19.566925696324109</v>
      </c>
      <c r="J28" s="13">
        <f t="shared" si="11"/>
        <v>19.457529066714066</v>
      </c>
      <c r="K28" s="13">
        <f>SUM(K27*100/K31)</f>
        <v>19.98837016115634</v>
      </c>
      <c r="L28" s="13">
        <f>SUM(L27*100/L31)</f>
        <v>19.770251138741845</v>
      </c>
      <c r="M28" s="13">
        <f>SUM(M27*100/M31)</f>
        <v>21.747740389431264</v>
      </c>
      <c r="N28" s="13">
        <f t="shared" si="11"/>
        <v>21.247005744319637</v>
      </c>
      <c r="O28" s="14">
        <f t="shared" si="11"/>
        <v>19.715399602340632</v>
      </c>
    </row>
    <row r="29" spans="1:15" ht="14.25" customHeight="1">
      <c r="A29" s="15" t="s">
        <v>20</v>
      </c>
      <c r="B29" s="34" t="s">
        <v>2</v>
      </c>
      <c r="C29" s="35">
        <f>SUM(C5+C9+C13+C17+C21+C25)</f>
        <v>54325</v>
      </c>
      <c r="D29" s="36">
        <f t="shared" ref="D29:N29" si="12">SUM(D5+D9+D13+D17+D21+D25)</f>
        <v>51129</v>
      </c>
      <c r="E29" s="36">
        <f>SUM(E5+E9+E13+E17+E21+E25)</f>
        <v>60514</v>
      </c>
      <c r="F29" s="36">
        <f t="shared" si="12"/>
        <v>52725</v>
      </c>
      <c r="G29" s="36">
        <f t="shared" si="12"/>
        <v>50946</v>
      </c>
      <c r="H29" s="36">
        <f t="shared" si="12"/>
        <v>55638</v>
      </c>
      <c r="I29" s="36">
        <f t="shared" si="12"/>
        <v>55400</v>
      </c>
      <c r="J29" s="36">
        <f t="shared" si="12"/>
        <v>55026</v>
      </c>
      <c r="K29" s="36">
        <f t="shared" ref="K29:M30" si="13">SUM(K5+K9+K13+K17+K21+K25)</f>
        <v>52662</v>
      </c>
      <c r="L29" s="36">
        <f t="shared" si="13"/>
        <v>60272</v>
      </c>
      <c r="M29" s="36">
        <f t="shared" si="13"/>
        <v>58538</v>
      </c>
      <c r="N29" s="36">
        <f t="shared" si="12"/>
        <v>57275</v>
      </c>
      <c r="O29" s="37">
        <f>SUM(C29+D29+E29+F29+G29+H29+I29+J29+K29+L29+M29+N29)</f>
        <v>664450</v>
      </c>
    </row>
    <row r="30" spans="1:15" ht="14.25" customHeight="1">
      <c r="A30" s="3"/>
      <c r="B30" s="30" t="s">
        <v>3</v>
      </c>
      <c r="C30" s="31">
        <f>SUM(C6+C10+C14+C18+C22+C26)</f>
        <v>64589</v>
      </c>
      <c r="D30" s="32">
        <f t="shared" ref="D30:N30" si="14">SUM(D6+D10+D14+D18+D22+D26)</f>
        <v>65601</v>
      </c>
      <c r="E30" s="32">
        <f t="shared" si="14"/>
        <v>74131</v>
      </c>
      <c r="F30" s="32">
        <f t="shared" si="14"/>
        <v>64680</v>
      </c>
      <c r="G30" s="32">
        <f t="shared" si="14"/>
        <v>74266</v>
      </c>
      <c r="H30" s="32">
        <f t="shared" si="14"/>
        <v>72861</v>
      </c>
      <c r="I30" s="32">
        <f t="shared" si="14"/>
        <v>70583</v>
      </c>
      <c r="J30" s="32">
        <f t="shared" si="14"/>
        <v>68741</v>
      </c>
      <c r="K30" s="32">
        <f t="shared" si="13"/>
        <v>67718</v>
      </c>
      <c r="L30" s="32">
        <f t="shared" si="13"/>
        <v>69696</v>
      </c>
      <c r="M30" s="32">
        <f t="shared" si="13"/>
        <v>71241</v>
      </c>
      <c r="N30" s="32">
        <f t="shared" si="14"/>
        <v>71722</v>
      </c>
      <c r="O30" s="33">
        <f>SUM(C30+D30+E30+F30+G30+H30+I30+J30+K30+L30+M30+N30)</f>
        <v>835829</v>
      </c>
    </row>
    <row r="31" spans="1:15" ht="14.25" customHeight="1" thickBot="1">
      <c r="A31" s="9"/>
      <c r="B31" s="10" t="s">
        <v>20</v>
      </c>
      <c r="C31" s="17">
        <f>SUM(C29+C30)</f>
        <v>118914</v>
      </c>
      <c r="D31" s="18">
        <f t="shared" ref="D31:O31" si="15">SUM(D29+D30)</f>
        <v>116730</v>
      </c>
      <c r="E31" s="18">
        <f t="shared" si="15"/>
        <v>134645</v>
      </c>
      <c r="F31" s="18">
        <f t="shared" si="15"/>
        <v>117405</v>
      </c>
      <c r="G31" s="18">
        <f t="shared" si="15"/>
        <v>125212</v>
      </c>
      <c r="H31" s="18">
        <f t="shared" si="15"/>
        <v>128499</v>
      </c>
      <c r="I31" s="18">
        <f t="shared" si="15"/>
        <v>125983</v>
      </c>
      <c r="J31" s="18">
        <f t="shared" si="15"/>
        <v>123767</v>
      </c>
      <c r="K31" s="18">
        <f>SUM(K29+K30)</f>
        <v>120380</v>
      </c>
      <c r="L31" s="18">
        <f>SUM(L29+L30)</f>
        <v>129968</v>
      </c>
      <c r="M31" s="18">
        <f>SUM(M29+M30)</f>
        <v>129779</v>
      </c>
      <c r="N31" s="18">
        <f t="shared" si="15"/>
        <v>128997</v>
      </c>
      <c r="O31" s="19">
        <f t="shared" si="15"/>
        <v>1500279</v>
      </c>
    </row>
    <row r="32" spans="1:15" ht="14.25" customHeight="1">
      <c r="A32" s="8" t="s">
        <v>26</v>
      </c>
    </row>
    <row r="33" spans="1:18" ht="14.25" customHeight="1">
      <c r="A33" s="1" t="s">
        <v>26</v>
      </c>
    </row>
    <row r="34" spans="1:18" ht="14.25" customHeight="1">
      <c r="A34" s="85" t="s">
        <v>21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</row>
    <row r="35" spans="1:18" ht="14.25" customHeight="1">
      <c r="A35" s="85" t="s">
        <v>50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</row>
    <row r="36" spans="1:18" ht="14.25" customHeight="1" thickBot="1">
      <c r="A36" s="85" t="s">
        <v>26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</row>
    <row r="37" spans="1:18" ht="16.5" customHeight="1" thickBot="1">
      <c r="A37" s="83" t="s">
        <v>0</v>
      </c>
      <c r="B37" s="84"/>
      <c r="C37" s="21" t="s">
        <v>12</v>
      </c>
      <c r="D37" s="22" t="s">
        <v>11</v>
      </c>
      <c r="E37" s="22" t="s">
        <v>13</v>
      </c>
      <c r="F37" s="22" t="s">
        <v>14</v>
      </c>
      <c r="G37" s="22" t="s">
        <v>15</v>
      </c>
      <c r="H37" s="22" t="s">
        <v>16</v>
      </c>
      <c r="I37" s="22" t="s">
        <v>17</v>
      </c>
      <c r="J37" s="22" t="s">
        <v>18</v>
      </c>
      <c r="K37" s="65" t="s">
        <v>19</v>
      </c>
      <c r="L37" s="66" t="s">
        <v>23</v>
      </c>
      <c r="M37" s="67" t="s">
        <v>24</v>
      </c>
      <c r="N37" s="22" t="s">
        <v>25</v>
      </c>
      <c r="O37" s="20" t="s">
        <v>4</v>
      </c>
    </row>
    <row r="38" spans="1:18" ht="16.5" customHeight="1">
      <c r="A38" s="2" t="s">
        <v>2</v>
      </c>
      <c r="B38" s="43" t="s">
        <v>27</v>
      </c>
      <c r="C38" s="44">
        <v>18202</v>
      </c>
      <c r="D38" s="77">
        <v>15095</v>
      </c>
      <c r="E38" s="45">
        <v>17282</v>
      </c>
      <c r="F38" s="45">
        <v>16274</v>
      </c>
      <c r="G38" s="45">
        <v>13628</v>
      </c>
      <c r="H38" s="45">
        <v>12671</v>
      </c>
      <c r="I38" s="45">
        <v>14273</v>
      </c>
      <c r="J38" s="45">
        <v>14334</v>
      </c>
      <c r="K38" s="46">
        <v>13439</v>
      </c>
      <c r="L38" s="25">
        <v>13704</v>
      </c>
      <c r="M38" s="25">
        <v>13891</v>
      </c>
      <c r="N38" s="25">
        <v>13175</v>
      </c>
      <c r="O38" s="47">
        <f>SUM(C38+D38+E38+F38+G38+H38+I38+J38+K38+L38+M38+N38)</f>
        <v>175968</v>
      </c>
    </row>
    <row r="39" spans="1:18" ht="16.5" customHeight="1">
      <c r="A39" s="2"/>
      <c r="B39" s="48" t="s">
        <v>5</v>
      </c>
      <c r="C39" s="49">
        <f>SUM(C38*100/C44)</f>
        <v>33.50575241601473</v>
      </c>
      <c r="D39" s="50">
        <f>SUM(D38*100/D44)</f>
        <v>29.523362475307554</v>
      </c>
      <c r="E39" s="50">
        <f t="shared" ref="E39:N39" si="16">SUM(E38*100/E44)</f>
        <v>28.55868063588591</v>
      </c>
      <c r="F39" s="50">
        <f t="shared" si="16"/>
        <v>30.865813181602654</v>
      </c>
      <c r="G39" s="50">
        <f t="shared" si="16"/>
        <v>26.749892042554862</v>
      </c>
      <c r="H39" s="50">
        <f t="shared" si="16"/>
        <v>22.774003378985586</v>
      </c>
      <c r="I39" s="50">
        <f t="shared" si="16"/>
        <v>25.763537906137184</v>
      </c>
      <c r="J39" s="50">
        <f t="shared" si="16"/>
        <v>26.049503870897393</v>
      </c>
      <c r="K39" s="51">
        <f>SUM(K38*100/K44)</f>
        <v>25.519349815806464</v>
      </c>
      <c r="L39" s="50">
        <f t="shared" si="16"/>
        <v>22.736925935757899</v>
      </c>
      <c r="M39" s="50">
        <f t="shared" si="16"/>
        <v>23.729884861115856</v>
      </c>
      <c r="N39" s="50">
        <f t="shared" si="16"/>
        <v>23.003055434308163</v>
      </c>
      <c r="O39" s="52">
        <f>SUM(O38*100/O44)</f>
        <v>26.483256828956279</v>
      </c>
      <c r="R39" s="68"/>
    </row>
    <row r="40" spans="1:18" ht="16.5" customHeight="1">
      <c r="A40" s="3"/>
      <c r="B40" s="43" t="s">
        <v>28</v>
      </c>
      <c r="C40" s="44">
        <v>34440</v>
      </c>
      <c r="D40" s="77">
        <v>33455</v>
      </c>
      <c r="E40" s="45">
        <v>41155</v>
      </c>
      <c r="F40" s="45">
        <v>34753</v>
      </c>
      <c r="G40" s="45">
        <v>35559</v>
      </c>
      <c r="H40" s="45">
        <v>39826</v>
      </c>
      <c r="I40" s="45">
        <v>38479</v>
      </c>
      <c r="J40" s="45">
        <v>37163</v>
      </c>
      <c r="K40" s="46">
        <v>37346</v>
      </c>
      <c r="L40" s="45">
        <v>44303</v>
      </c>
      <c r="M40" s="45">
        <v>40909</v>
      </c>
      <c r="N40" s="45">
        <v>41349</v>
      </c>
      <c r="O40" s="47">
        <f>SUM(C40+D40+E40+F40+G40+H40+I40+J40+K40+L40+M40+N40)</f>
        <v>458737</v>
      </c>
      <c r="R40" s="68"/>
    </row>
    <row r="41" spans="1:18" ht="16.5" customHeight="1">
      <c r="A41" s="3"/>
      <c r="B41" s="53" t="s">
        <v>5</v>
      </c>
      <c r="C41" s="54">
        <f>SUM(C40*100/C44)</f>
        <v>63.39622641509434</v>
      </c>
      <c r="D41" s="50">
        <f>SUM(D40*100/D44)</f>
        <v>65.432533395920117</v>
      </c>
      <c r="E41" s="50">
        <f t="shared" ref="E41:N41" si="17">SUM(E40*100/E44)</f>
        <v>68.009055755692899</v>
      </c>
      <c r="F41" s="50">
        <f t="shared" si="17"/>
        <v>65.913703176861077</v>
      </c>
      <c r="G41" s="50">
        <f t="shared" si="17"/>
        <v>69.797432575668353</v>
      </c>
      <c r="H41" s="50">
        <f t="shared" si="17"/>
        <v>71.580574427549521</v>
      </c>
      <c r="I41" s="50">
        <f t="shared" si="17"/>
        <v>69.45667870036101</v>
      </c>
      <c r="J41" s="50">
        <f t="shared" si="17"/>
        <v>67.537164249627452</v>
      </c>
      <c r="K41" s="55">
        <f t="shared" si="17"/>
        <v>70.916410314838018</v>
      </c>
      <c r="L41" s="50">
        <f t="shared" si="17"/>
        <v>73.505110167241838</v>
      </c>
      <c r="M41" s="50">
        <f t="shared" si="17"/>
        <v>69.884519457446444</v>
      </c>
      <c r="N41" s="50">
        <f t="shared" si="17"/>
        <v>72.193801833260579</v>
      </c>
      <c r="O41" s="52">
        <f>SUM(O40*100/O44)</f>
        <v>69.040108360297992</v>
      </c>
      <c r="R41" s="68"/>
    </row>
    <row r="42" spans="1:18" ht="16.5" customHeight="1">
      <c r="A42" s="3"/>
      <c r="B42" s="64" t="s">
        <v>29</v>
      </c>
      <c r="C42" s="56">
        <v>1683</v>
      </c>
      <c r="D42" s="82">
        <v>2579</v>
      </c>
      <c r="E42" s="45">
        <v>2077</v>
      </c>
      <c r="F42" s="45">
        <v>1698</v>
      </c>
      <c r="G42" s="45">
        <v>1759</v>
      </c>
      <c r="H42" s="45">
        <v>3141</v>
      </c>
      <c r="I42" s="45">
        <v>2648</v>
      </c>
      <c r="J42" s="45">
        <v>3529</v>
      </c>
      <c r="K42" s="46">
        <v>1877</v>
      </c>
      <c r="L42" s="45">
        <v>2265</v>
      </c>
      <c r="M42" s="45">
        <v>3738</v>
      </c>
      <c r="N42" s="45">
        <v>2751</v>
      </c>
      <c r="O42" s="47">
        <f>SUM(C42+D42+E42+F42+G42+H42+I42+J42+K42+L42+M42+N42)</f>
        <v>29745</v>
      </c>
    </row>
    <row r="43" spans="1:18" ht="16.5" customHeight="1">
      <c r="A43" s="3"/>
      <c r="B43" s="57" t="s">
        <v>34</v>
      </c>
      <c r="C43" s="54">
        <f>SUM(C42*100/C44)</f>
        <v>3.0980211688909343</v>
      </c>
      <c r="D43" s="50">
        <f>SUM(D42*100/D44)</f>
        <v>5.0441041287723207</v>
      </c>
      <c r="E43" s="50">
        <f t="shared" ref="E43:N43" si="18">SUM(E42*100/E44)</f>
        <v>3.4322636084211919</v>
      </c>
      <c r="F43" s="50">
        <f t="shared" si="18"/>
        <v>3.2204836415362732</v>
      </c>
      <c r="G43" s="50">
        <f t="shared" si="18"/>
        <v>3.4526753817767832</v>
      </c>
      <c r="H43" s="50">
        <f t="shared" si="18"/>
        <v>5.6454221934648983</v>
      </c>
      <c r="I43" s="50">
        <f t="shared" si="18"/>
        <v>4.7797833935018055</v>
      </c>
      <c r="J43" s="50">
        <f t="shared" si="18"/>
        <v>6.413331879475157</v>
      </c>
      <c r="K43" s="55">
        <f t="shared" si="18"/>
        <v>3.5642398693555126</v>
      </c>
      <c r="L43" s="50">
        <f t="shared" si="18"/>
        <v>3.7579638970002653</v>
      </c>
      <c r="M43" s="50">
        <f t="shared" si="18"/>
        <v>6.3855956814376986</v>
      </c>
      <c r="N43" s="50">
        <f t="shared" si="18"/>
        <v>4.8031427324312528</v>
      </c>
      <c r="O43" s="52">
        <f>SUM(O42*100/O44)</f>
        <v>4.4766348107457299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54325</v>
      </c>
      <c r="D44" s="75">
        <f t="shared" si="19"/>
        <v>51129</v>
      </c>
      <c r="E44" s="6">
        <f t="shared" si="19"/>
        <v>60514</v>
      </c>
      <c r="F44" s="6">
        <f t="shared" si="19"/>
        <v>52725</v>
      </c>
      <c r="G44" s="6">
        <f t="shared" si="19"/>
        <v>50946</v>
      </c>
      <c r="H44" s="6">
        <f t="shared" si="19"/>
        <v>55638</v>
      </c>
      <c r="I44" s="6">
        <f t="shared" si="19"/>
        <v>55400</v>
      </c>
      <c r="J44" s="6">
        <f t="shared" si="19"/>
        <v>55026</v>
      </c>
      <c r="K44" s="5">
        <f t="shared" si="19"/>
        <v>52662</v>
      </c>
      <c r="L44" s="6">
        <f>SUM(L38+L40+L42)</f>
        <v>60272</v>
      </c>
      <c r="M44" s="6">
        <f>SUM(M38+M40+M42)</f>
        <v>58538</v>
      </c>
      <c r="N44" s="6">
        <f>SUM(N38+N40+N42)</f>
        <v>57275</v>
      </c>
      <c r="O44" s="7">
        <f>SUM(O38+O40+O42)</f>
        <v>664450</v>
      </c>
    </row>
    <row r="45" spans="1:18" ht="16.5" customHeight="1">
      <c r="A45" s="15" t="s">
        <v>3</v>
      </c>
      <c r="B45" s="23" t="s">
        <v>27</v>
      </c>
      <c r="C45" s="58">
        <v>19630</v>
      </c>
      <c r="D45" s="79">
        <v>21690</v>
      </c>
      <c r="E45" s="25">
        <v>24037</v>
      </c>
      <c r="F45" s="59">
        <v>21530</v>
      </c>
      <c r="G45" s="25">
        <v>25182</v>
      </c>
      <c r="H45" s="59">
        <v>21480</v>
      </c>
      <c r="I45" s="25">
        <v>22772</v>
      </c>
      <c r="J45" s="25">
        <v>20160</v>
      </c>
      <c r="K45" s="25">
        <v>18765</v>
      </c>
      <c r="L45" s="59">
        <v>20001</v>
      </c>
      <c r="M45" s="25">
        <v>21742</v>
      </c>
      <c r="N45" s="25">
        <v>22405</v>
      </c>
      <c r="O45" s="26">
        <f>SUM(C45+D45+E45+F45+G45+H45+I45+J45+K45+L45+M45+N45)</f>
        <v>259394</v>
      </c>
    </row>
    <row r="46" spans="1:18" ht="16.5" customHeight="1">
      <c r="A46" s="2"/>
      <c r="B46" s="48" t="s">
        <v>5</v>
      </c>
      <c r="C46" s="60">
        <f t="shared" ref="C46:K46" si="20">SUM(C45*100/C51)</f>
        <v>30.392172041678922</v>
      </c>
      <c r="D46" s="50">
        <f t="shared" si="20"/>
        <v>33.063520373165041</v>
      </c>
      <c r="E46" s="50">
        <f t="shared" si="20"/>
        <v>32.425031363397231</v>
      </c>
      <c r="F46" s="50">
        <f t="shared" si="20"/>
        <v>33.286951144094004</v>
      </c>
      <c r="G46" s="50">
        <f t="shared" si="20"/>
        <v>33.907844774190075</v>
      </c>
      <c r="H46" s="61">
        <f t="shared" si="20"/>
        <v>29.480792193354471</v>
      </c>
      <c r="I46" s="50">
        <f t="shared" si="20"/>
        <v>30.951571908172834</v>
      </c>
      <c r="J46" s="50">
        <f t="shared" si="20"/>
        <v>29.3274755968054</v>
      </c>
      <c r="K46" s="50">
        <f t="shared" si="20"/>
        <v>27.710505330931216</v>
      </c>
      <c r="L46" s="61">
        <f>SUM(L45*100/L51)</f>
        <v>28.697486225895318</v>
      </c>
      <c r="M46" s="50">
        <f>SUM(M45*100/M51)</f>
        <v>30.518942743644811</v>
      </c>
      <c r="N46" s="50">
        <f>SUM(N45*100/N51)</f>
        <v>31.23867153732467</v>
      </c>
      <c r="O46" s="62">
        <f>SUM(O45*100/O51)</f>
        <v>30.923715366485499</v>
      </c>
    </row>
    <row r="47" spans="1:18" ht="16.5" customHeight="1">
      <c r="A47" s="3"/>
      <c r="B47" s="43" t="s">
        <v>28</v>
      </c>
      <c r="C47" s="56">
        <v>39557</v>
      </c>
      <c r="D47" s="77">
        <v>40532</v>
      </c>
      <c r="E47" s="45">
        <v>48251</v>
      </c>
      <c r="F47" s="45">
        <v>40409</v>
      </c>
      <c r="G47" s="45">
        <v>47623</v>
      </c>
      <c r="H47" s="45">
        <v>50340</v>
      </c>
      <c r="I47" s="45">
        <v>49470</v>
      </c>
      <c r="J47" s="45">
        <v>47277</v>
      </c>
      <c r="K47" s="45">
        <v>47753</v>
      </c>
      <c r="L47" s="63">
        <v>48750</v>
      </c>
      <c r="M47" s="45">
        <v>48377</v>
      </c>
      <c r="N47" s="45">
        <v>48302</v>
      </c>
      <c r="O47" s="47">
        <f>SUM(C47+D47+E47+F47+G47+H47+I47+J47+K47+L47+M47+N47)</f>
        <v>556641</v>
      </c>
    </row>
    <row r="48" spans="1:18" ht="16.5" customHeight="1">
      <c r="A48" s="3"/>
      <c r="B48" s="53" t="s">
        <v>5</v>
      </c>
      <c r="C48" s="60">
        <f t="shared" ref="C48:K48" si="21">SUM(C47*100/C51)</f>
        <v>61.244174704671074</v>
      </c>
      <c r="D48" s="50">
        <f t="shared" si="21"/>
        <v>61.785643511531838</v>
      </c>
      <c r="E48" s="50">
        <f t="shared" si="21"/>
        <v>65.088829234733112</v>
      </c>
      <c r="F48" s="50">
        <f t="shared" si="21"/>
        <v>62.47526283240569</v>
      </c>
      <c r="G48" s="50">
        <f t="shared" si="21"/>
        <v>64.124902377938767</v>
      </c>
      <c r="H48" s="50">
        <f t="shared" si="21"/>
        <v>69.090459916827939</v>
      </c>
      <c r="I48" s="50">
        <f t="shared" si="21"/>
        <v>67.239340518940367</v>
      </c>
      <c r="J48" s="50">
        <f t="shared" si="21"/>
        <v>68.775548799115526</v>
      </c>
      <c r="K48" s="50">
        <f t="shared" si="21"/>
        <v>70.517439971647121</v>
      </c>
      <c r="L48" s="61">
        <f>SUM(L47*100/L51)</f>
        <v>69.946625344352611</v>
      </c>
      <c r="M48" s="50">
        <f>SUM(M47*100/M51)</f>
        <v>67.906121474993327</v>
      </c>
      <c r="N48" s="50">
        <f>SUM(N47*100/N51)</f>
        <v>67.346142048464912</v>
      </c>
      <c r="O48" s="62">
        <f>SUM(O47*100/O51)</f>
        <v>66.36008483355765</v>
      </c>
    </row>
    <row r="49" spans="1:15" ht="16.5" customHeight="1">
      <c r="A49" s="3"/>
      <c r="B49" s="64" t="s">
        <v>29</v>
      </c>
      <c r="C49" s="56">
        <v>5402</v>
      </c>
      <c r="D49" s="77">
        <v>3379</v>
      </c>
      <c r="E49" s="45">
        <v>1843</v>
      </c>
      <c r="F49" s="45">
        <v>2741</v>
      </c>
      <c r="G49" s="45">
        <v>1461</v>
      </c>
      <c r="H49" s="45">
        <v>1041</v>
      </c>
      <c r="I49" s="45">
        <v>1331</v>
      </c>
      <c r="J49" s="45">
        <v>1304</v>
      </c>
      <c r="K49" s="45">
        <v>1200</v>
      </c>
      <c r="L49" s="63">
        <v>945</v>
      </c>
      <c r="M49" s="45">
        <v>1122</v>
      </c>
      <c r="N49" s="45">
        <v>1015</v>
      </c>
      <c r="O49" s="47">
        <f>SUM(C49+D49+E49+F49+G49+H49+I49+J49+K49+L49+M49+N49)</f>
        <v>22784</v>
      </c>
    </row>
    <row r="50" spans="1:15" ht="16.5" customHeight="1">
      <c r="A50" s="3"/>
      <c r="B50" s="57" t="s">
        <v>34</v>
      </c>
      <c r="C50" s="60">
        <f t="shared" ref="C50:K50" si="22">SUM(C49*100/C51)</f>
        <v>8.3636532536500017</v>
      </c>
      <c r="D50" s="50">
        <f t="shared" si="22"/>
        <v>5.1508361153031208</v>
      </c>
      <c r="E50" s="50">
        <f t="shared" si="22"/>
        <v>2.486139401869663</v>
      </c>
      <c r="F50" s="50">
        <f t="shared" si="22"/>
        <v>4.2377860235003091</v>
      </c>
      <c r="G50" s="50">
        <f t="shared" si="22"/>
        <v>1.9672528478711657</v>
      </c>
      <c r="H50" s="50">
        <f t="shared" si="22"/>
        <v>1.4287478898175978</v>
      </c>
      <c r="I50" s="50">
        <f t="shared" si="22"/>
        <v>1.8090875728867928</v>
      </c>
      <c r="J50" s="50">
        <f t="shared" si="22"/>
        <v>1.8969756040790795</v>
      </c>
      <c r="K50" s="50">
        <f t="shared" si="22"/>
        <v>1.7720546974216604</v>
      </c>
      <c r="L50" s="61">
        <f>SUM(L49*100/L51)</f>
        <v>1.3558884297520661</v>
      </c>
      <c r="M50" s="50">
        <f>SUM(M49*100/M51)</f>
        <v>1.5749357813618563</v>
      </c>
      <c r="N50" s="50">
        <f>SUM(N49*100/N51)</f>
        <v>1.4151864142104236</v>
      </c>
      <c r="O50" s="62">
        <f>SUM(O49*100/O51)</f>
        <v>2.7161997999568439</v>
      </c>
    </row>
    <row r="51" spans="1:15" ht="16.5" customHeight="1" thickBot="1">
      <c r="A51" s="2"/>
      <c r="B51" s="4" t="s">
        <v>4</v>
      </c>
      <c r="C51" s="38">
        <f>C45+C47+C49</f>
        <v>64589</v>
      </c>
      <c r="D51" s="6">
        <f t="shared" ref="D51:N51" si="23">D45+D47+D49</f>
        <v>65601</v>
      </c>
      <c r="E51" s="6">
        <f t="shared" si="23"/>
        <v>74131</v>
      </c>
      <c r="F51" s="6">
        <f t="shared" si="23"/>
        <v>64680</v>
      </c>
      <c r="G51" s="6">
        <f t="shared" si="23"/>
        <v>74266</v>
      </c>
      <c r="H51" s="6">
        <f t="shared" si="23"/>
        <v>72861</v>
      </c>
      <c r="I51" s="6">
        <f t="shared" si="23"/>
        <v>73573</v>
      </c>
      <c r="J51" s="6">
        <f t="shared" si="23"/>
        <v>68741</v>
      </c>
      <c r="K51" s="6">
        <f t="shared" si="23"/>
        <v>67718</v>
      </c>
      <c r="L51" s="39">
        <f t="shared" si="23"/>
        <v>69696</v>
      </c>
      <c r="M51" s="6">
        <f t="shared" si="23"/>
        <v>71241</v>
      </c>
      <c r="N51" s="6">
        <f t="shared" si="23"/>
        <v>71722</v>
      </c>
      <c r="O51" s="7">
        <f>O45+O47+O49</f>
        <v>838819</v>
      </c>
    </row>
    <row r="52" spans="1:15" ht="16.5" customHeight="1" thickBot="1">
      <c r="A52" s="86" t="s">
        <v>35</v>
      </c>
      <c r="B52" s="87"/>
      <c r="C52" s="40">
        <f t="shared" ref="C52:O52" si="24">SUM(C44+C51)</f>
        <v>118914</v>
      </c>
      <c r="D52" s="41">
        <f t="shared" si="24"/>
        <v>116730</v>
      </c>
      <c r="E52" s="41">
        <f t="shared" si="24"/>
        <v>134645</v>
      </c>
      <c r="F52" s="41">
        <f t="shared" si="24"/>
        <v>117405</v>
      </c>
      <c r="G52" s="41">
        <f t="shared" si="24"/>
        <v>125212</v>
      </c>
      <c r="H52" s="41">
        <f t="shared" si="24"/>
        <v>128499</v>
      </c>
      <c r="I52" s="41">
        <f t="shared" si="24"/>
        <v>128973</v>
      </c>
      <c r="J52" s="41">
        <f t="shared" si="24"/>
        <v>123767</v>
      </c>
      <c r="K52" s="41">
        <f t="shared" si="24"/>
        <v>120380</v>
      </c>
      <c r="L52" s="41">
        <f t="shared" si="24"/>
        <v>129968</v>
      </c>
      <c r="M52" s="41">
        <f t="shared" si="24"/>
        <v>129779</v>
      </c>
      <c r="N52" s="41">
        <f t="shared" si="24"/>
        <v>128997</v>
      </c>
      <c r="O52" s="42">
        <f t="shared" si="24"/>
        <v>1503269</v>
      </c>
    </row>
    <row r="53" spans="1:15" ht="12.75" customHeight="1">
      <c r="A53" s="16"/>
    </row>
    <row r="54" spans="1:15" ht="14.25" customHeight="1">
      <c r="A54" s="8" t="s">
        <v>22</v>
      </c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 Documents</cp:lastModifiedBy>
  <cp:lastPrinted>2016-02-15T06:34:25Z</cp:lastPrinted>
  <dcterms:created xsi:type="dcterms:W3CDTF">1998-10-28T21:43:10Z</dcterms:created>
  <dcterms:modified xsi:type="dcterms:W3CDTF">2017-01-23T07:10:29Z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