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30" i="1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<sst xmlns="http://schemas.openxmlformats.org/spreadsheetml/2006/main" count="107" uniqueCount="54">
  <si>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</si>
  <si>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</si>
  <si>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</si>
  <si>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</si>
  <si>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</si>
  <si>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</si>
  <si>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</si>
  <si>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</si>
  <si>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</si>
  <si>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</si>
  <si>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</si>
  <si>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</si>
  <si>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</si>
  <si>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</si>
  <si>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</si>
  <si>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</si>
  <si>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</si>
  <si>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</si>
  <si>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</si>
  <si>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</si>
  <si>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</si>
  <si>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</si>
  <si>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</si>
  <si>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</si>
  <si>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</si>
  <si>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</si>
  <si>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</si>
  <si>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</si>
  <si>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</si>
  <si>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</si>
  <si>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</si>
  <si>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</si>
  <si>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</si>
  <si>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</si>
  <si>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</si>
  <si>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</si>
  <si>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</si>
  <si>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</si>
  <si>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</si>
  <si>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</si>
  <si>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</si>
  <si>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</si>
  <si>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</si>
  <si>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</si>
  <si>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</si>
  <si>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</si>
  <si>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</si>
  <si>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</si>
  <si>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</si>
  <si>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</si>
  <si>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</si>
  <si>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</si>
  <si>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</si>
  <si>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>**Revised in red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</si>
</sst>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0" fontId="16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K50" sqref="K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13098</v>
      </c>
      <c r="I5" s="22">
        <v>10880</v>
      </c>
      <c r="J5" s="22">
        <v>12111</v>
      </c>
      <c r="K5" s="22">
        <v>10898</v>
      </c>
      <c r="L5" s="22">
        <v>0</v>
      </c>
      <c r="M5" s="22">
        <v>0</v>
      </c>
      <c r="N5" s="22">
        <v>0</v>
      </c>
      <c r="O5" s="23">
        <f>SUM(C5+D5+E5+F5+G5+H5+I5+J5+K5+L5+M5+N5)</f>
        <v>97748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13279</v>
      </c>
      <c r="I6" s="25">
        <v>13636</v>
      </c>
      <c r="J6" s="25">
        <v>13888</v>
      </c>
      <c r="K6" s="25">
        <v>14141</v>
      </c>
      <c r="L6" s="25">
        <v>0</v>
      </c>
      <c r="M6" s="25">
        <v>0</v>
      </c>
      <c r="N6" s="25">
        <v>0</v>
      </c>
      <c r="O6" s="26">
        <f>SUM(C6+D6+E6+F6+G6+H6+I6+J6+K6+L6+M6+N6)</f>
        <v>115953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26377</v>
      </c>
      <c r="I7" s="29">
        <f t="shared" si="0"/>
        <v>24516</v>
      </c>
      <c r="J7" s="29">
        <f t="shared" si="0"/>
        <v>25999</v>
      </c>
      <c r="K7" s="29">
        <f>SUM(K5+K6)</f>
        <v>25039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213701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21.152097100037828</v>
      </c>
      <c r="H8" s="11">
        <f t="shared" si="1"/>
        <v>21.874740840258081</v>
      </c>
      <c r="I8" s="11">
        <f t="shared" si="1"/>
        <v>20.567976844666305</v>
      </c>
      <c r="J8" s="11">
        <f>SUM(J7*100/J31)</f>
        <v>21.406458412238379</v>
      </c>
      <c r="K8" s="11">
        <f>SUM(K7*100/K31)</f>
        <v>20.578421381373484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20.040549804331253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86">
        <v>9134</v>
      </c>
      <c r="H9" s="22">
        <v>8085</v>
      </c>
      <c r="I9" s="22">
        <v>7265</v>
      </c>
      <c r="J9" s="22">
        <v>8265</v>
      </c>
      <c r="K9" s="22">
        <v>7299</v>
      </c>
      <c r="L9" s="22">
        <v>0</v>
      </c>
      <c r="M9" s="22">
        <v>0</v>
      </c>
      <c r="N9" s="22">
        <v>0</v>
      </c>
      <c r="O9" s="23">
        <f>SUM(C9+D9+E9+F9+G9+H9+I9+J9+K9+L9+M9+N9)</f>
        <v>84409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87">
        <v>8781</v>
      </c>
      <c r="H10" s="25">
        <v>9519</v>
      </c>
      <c r="I10" s="25">
        <v>9437</v>
      </c>
      <c r="J10" s="25">
        <v>9540</v>
      </c>
      <c r="K10" s="25">
        <v>9336</v>
      </c>
      <c r="L10" s="25">
        <v>0</v>
      </c>
      <c r="M10" s="25">
        <v>0</v>
      </c>
      <c r="N10" s="25">
        <v>0</v>
      </c>
      <c r="O10" s="26">
        <f>SUM(C10+D10+E10+F10+G10+H10+I10+J10+K10+L10+M10+N10)</f>
        <v>84730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5">
        <f t="shared" si="2"/>
        <v>17915</v>
      </c>
      <c r="H11" s="29">
        <f t="shared" si="2"/>
        <v>17604</v>
      </c>
      <c r="I11" s="29">
        <f t="shared" si="2"/>
        <v>16702</v>
      </c>
      <c r="J11" s="29">
        <f t="shared" si="2"/>
        <v>17805</v>
      </c>
      <c r="K11" s="29">
        <f>SUM(K9+K10)</f>
        <v>16635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169139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88">
        <f t="shared" si="3"/>
        <v>14.419323422647553</v>
      </c>
      <c r="H12" s="13">
        <f t="shared" si="3"/>
        <v>14.599193909538737</v>
      </c>
      <c r="I12" s="13">
        <f t="shared" si="3"/>
        <v>14.012332732077688</v>
      </c>
      <c r="J12" s="13">
        <f t="shared" si="3"/>
        <v>14.659871226966589</v>
      </c>
      <c r="K12" s="13">
        <f>SUM(K11*100/K31)</f>
        <v>13.671553962983662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15.861594252505995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13144</v>
      </c>
      <c r="I13" s="22">
        <v>13240</v>
      </c>
      <c r="J13" s="22">
        <v>11866</v>
      </c>
      <c r="K13" s="22">
        <v>10744</v>
      </c>
      <c r="L13" s="22">
        <v>0</v>
      </c>
      <c r="M13" s="22">
        <v>0</v>
      </c>
      <c r="N13" s="22">
        <v>0</v>
      </c>
      <c r="O13" s="23">
        <f>SUM(C13+D13+E13+F13+G13+H13+I13+J13+K13+L13+M13+N13)</f>
        <v>111227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18284</v>
      </c>
      <c r="I14" s="25">
        <v>19999</v>
      </c>
      <c r="J14" s="25">
        <v>17338</v>
      </c>
      <c r="K14" s="25">
        <v>17312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163451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31428</v>
      </c>
      <c r="I15" s="29">
        <f t="shared" si="4"/>
        <v>33239</v>
      </c>
      <c r="J15" s="29">
        <f t="shared" si="4"/>
        <v>29204</v>
      </c>
      <c r="K15" s="29">
        <f>SUM(K13+K14)</f>
        <v>28056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274678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28.289722559822284</v>
      </c>
      <c r="H16" s="13">
        <f t="shared" si="5"/>
        <v>26.063591580832959</v>
      </c>
      <c r="I16" s="13">
        <f t="shared" si="5"/>
        <v>27.886236838793575</v>
      </c>
      <c r="J16" s="13">
        <f t="shared" si="5"/>
        <v>24.045317568791475</v>
      </c>
      <c r="K16" s="13">
        <f>SUM(K15*100/K31)</f>
        <v>23.057957197804004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25.758878709758491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5571</v>
      </c>
      <c r="I17" s="22">
        <v>6149</v>
      </c>
      <c r="J17" s="22">
        <v>6986</v>
      </c>
      <c r="K17" s="22">
        <v>5885</v>
      </c>
      <c r="L17" s="22">
        <v>0</v>
      </c>
      <c r="M17" s="22">
        <v>0</v>
      </c>
      <c r="N17" s="22">
        <v>0</v>
      </c>
      <c r="O17" s="23">
        <f>SUM(C17+D17+E17+F17+G17+H17+I17+J17+K17+L17+M17+N17)</f>
        <v>55162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4895</v>
      </c>
      <c r="I18" s="25">
        <v>4559</v>
      </c>
      <c r="J18" s="25">
        <v>4034</v>
      </c>
      <c r="K18" s="25">
        <v>5304</v>
      </c>
      <c r="L18" s="25">
        <v>0</v>
      </c>
      <c r="M18" s="25">
        <v>0</v>
      </c>
      <c r="N18" s="25">
        <v>0</v>
      </c>
      <c r="O18" s="26">
        <f>SUM(C18+D18+E18+F18+G18+H18+I18+J18+K18+L18+M18+N18)</f>
        <v>50332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10466</v>
      </c>
      <c r="I19" s="29">
        <f t="shared" si="6"/>
        <v>10708</v>
      </c>
      <c r="J19" s="29">
        <f t="shared" si="6"/>
        <v>11020</v>
      </c>
      <c r="K19" s="29">
        <f>SUM(K17+K18)</f>
        <v>11189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105494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8.9976900107048277</v>
      </c>
      <c r="H20" s="13">
        <f t="shared" si="7"/>
        <v>8.6795707485362659</v>
      </c>
      <c r="I20" s="13">
        <f t="shared" si="7"/>
        <v>8.9835983052980417</v>
      </c>
      <c r="J20" s="13">
        <f t="shared" si="7"/>
        <v>9.0733940421888128</v>
      </c>
      <c r="K20" s="13">
        <f>SUM(K19*100/K31)</f>
        <v>9.1957329300765966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9.8930644267369878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4127</v>
      </c>
      <c r="I21" s="22">
        <v>4195</v>
      </c>
      <c r="J21" s="22">
        <v>3435</v>
      </c>
      <c r="K21" s="22">
        <v>4216</v>
      </c>
      <c r="L21" s="22">
        <v>0</v>
      </c>
      <c r="M21" s="22">
        <v>0</v>
      </c>
      <c r="N21" s="22">
        <v>0</v>
      </c>
      <c r="O21" s="23">
        <f>SUM(C21+D21+E21+F21+G21+H21+I21+J21+K21+L21+M21+N21)</f>
        <v>30456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5603</v>
      </c>
      <c r="I22" s="25">
        <v>5229</v>
      </c>
      <c r="J22" s="25">
        <v>5538</v>
      </c>
      <c r="K22" s="25">
        <v>5001</v>
      </c>
      <c r="L22" s="25">
        <v>0</v>
      </c>
      <c r="M22" s="25">
        <v>0</v>
      </c>
      <c r="N22" s="25">
        <v>0</v>
      </c>
      <c r="O22" s="26">
        <f>SUM(C22+D22+E22+F22+G22+H22+I22+J22+K22+L22+M22+N22)</f>
        <v>41716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9730</v>
      </c>
      <c r="I23" s="29">
        <f t="shared" si="8"/>
        <v>9424</v>
      </c>
      <c r="J23" s="29">
        <f t="shared" si="8"/>
        <v>8973</v>
      </c>
      <c r="K23" s="29">
        <f>SUM(K21+K22)</f>
        <v>9217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72172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6.7802612622039069</v>
      </c>
      <c r="H24" s="13">
        <f t="shared" si="9"/>
        <v>8.069197724370138</v>
      </c>
      <c r="I24" s="13">
        <f t="shared" si="9"/>
        <v>7.9063719115734719</v>
      </c>
      <c r="J24" s="13">
        <f t="shared" si="9"/>
        <v>7.3879822813575506</v>
      </c>
      <c r="K24" s="13">
        <f>SUM(K23*100/K31)</f>
        <v>7.5750353397547583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6.7681787192301162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11609</v>
      </c>
      <c r="I25" s="22">
        <v>11057</v>
      </c>
      <c r="J25" s="22">
        <v>13047</v>
      </c>
      <c r="K25" s="22">
        <v>15715</v>
      </c>
      <c r="L25" s="22">
        <v>0</v>
      </c>
      <c r="M25" s="22">
        <v>0</v>
      </c>
      <c r="N25" s="22">
        <v>0</v>
      </c>
      <c r="O25" s="23">
        <f>SUM(C25+D25+E25+F25+G25+H25+I25+J25+K25+L25+M25+N25)</f>
        <v>102191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13368</v>
      </c>
      <c r="I26" s="25">
        <v>13549</v>
      </c>
      <c r="J26" s="25">
        <v>15406</v>
      </c>
      <c r="K26" s="25">
        <v>15825</v>
      </c>
      <c r="L26" s="25">
        <v>0</v>
      </c>
      <c r="M26" s="25">
        <v>0</v>
      </c>
      <c r="N26" s="25">
        <v>0</v>
      </c>
      <c r="O26" s="26">
        <f>SUM(C26+D26+E26+F26+G26+H26+I26+J26+K26+L26+M26+N26)</f>
        <v>128968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24977</v>
      </c>
      <c r="I27" s="29">
        <f t="shared" si="10"/>
        <v>24606</v>
      </c>
      <c r="J27" s="29">
        <f t="shared" si="10"/>
        <v>28453</v>
      </c>
      <c r="K27" s="29">
        <f>SUM(K25+K26)</f>
        <v>31540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231159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20.3609056445836</v>
      </c>
      <c r="H28" s="13">
        <f t="shared" si="11"/>
        <v>20.713705196463817</v>
      </c>
      <c r="I28" s="13">
        <f t="shared" si="11"/>
        <v>20.643483367590921</v>
      </c>
      <c r="J28" s="13">
        <f t="shared" si="11"/>
        <v>23.426976468457195</v>
      </c>
      <c r="K28" s="13">
        <f>SUM(K27*100/K31)</f>
        <v>25.921299188007495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21.677734087437155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54939</v>
      </c>
      <c r="H29" s="32">
        <f t="shared" si="12"/>
        <v>55634</v>
      </c>
      <c r="I29" s="32">
        <f t="shared" si="12"/>
        <v>52786</v>
      </c>
      <c r="J29" s="32">
        <f t="shared" si="12"/>
        <v>55710</v>
      </c>
      <c r="K29" s="32">
        <f t="shared" ref="K29:M30" si="13">SUM(K5+K9+K13+K17+K21+K25)</f>
        <v>54757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481193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69304</v>
      </c>
      <c r="H30" s="29">
        <f t="shared" si="14"/>
        <v>64948</v>
      </c>
      <c r="I30" s="29">
        <f t="shared" si="14"/>
        <v>66409</v>
      </c>
      <c r="J30" s="29">
        <f t="shared" si="14"/>
        <v>65744</v>
      </c>
      <c r="K30" s="29">
        <f t="shared" si="13"/>
        <v>66919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585150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124243</v>
      </c>
      <c r="H31" s="18">
        <f t="shared" si="15"/>
        <v>120582</v>
      </c>
      <c r="I31" s="18">
        <f t="shared" si="15"/>
        <v>119195</v>
      </c>
      <c r="J31" s="18">
        <f t="shared" si="15"/>
        <v>121454</v>
      </c>
      <c r="K31" s="18">
        <f>SUM(K29+K30)</f>
        <v>121676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1066343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7640</v>
      </c>
      <c r="I38" s="41">
        <v>7586</v>
      </c>
      <c r="J38" s="41">
        <v>6673</v>
      </c>
      <c r="K38" s="42">
        <v>6667</v>
      </c>
      <c r="L38" s="22">
        <v>0</v>
      </c>
      <c r="M38" s="22">
        <v>0</v>
      </c>
      <c r="N38" s="22">
        <v>0</v>
      </c>
      <c r="O38" s="43">
        <f>SUM(C38+D38+E38+F38+G38+H38+I38+J38+K38+L38+M38+N38)</f>
        <v>69787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>
        <f t="shared" si="16"/>
        <v>13.732609555307905</v>
      </c>
      <c r="I39" s="46">
        <f t="shared" si="16"/>
        <v>14.371234797105293</v>
      </c>
      <c r="J39" s="46">
        <f t="shared" si="16"/>
        <v>11.978100879554837</v>
      </c>
      <c r="K39" s="47">
        <f>SUM(K38*100/K44)</f>
        <v>12.175612250488522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14.502912552759495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44212</v>
      </c>
      <c r="I40" s="41">
        <v>43123</v>
      </c>
      <c r="J40" s="41">
        <v>45248</v>
      </c>
      <c r="K40" s="42">
        <v>44389</v>
      </c>
      <c r="L40" s="41">
        <v>0</v>
      </c>
      <c r="M40" s="41">
        <v>0</v>
      </c>
      <c r="N40" s="41">
        <v>0</v>
      </c>
      <c r="O40" s="43">
        <f>SUM(C40+D40+E40+F40+G40+H40+I40+J40+K40+L40+M40+N40)</f>
        <v>386619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>
        <f t="shared" si="17"/>
        <v>79.469389222417945</v>
      </c>
      <c r="I41" s="46">
        <f t="shared" si="17"/>
        <v>81.694009775319216</v>
      </c>
      <c r="J41" s="46">
        <f t="shared" si="17"/>
        <v>81.22060671333692</v>
      </c>
      <c r="K41" s="51">
        <f t="shared" si="17"/>
        <v>81.065434556312439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80.345931881802102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3782</v>
      </c>
      <c r="I42" s="41">
        <v>2077</v>
      </c>
      <c r="J42" s="41">
        <v>3789</v>
      </c>
      <c r="K42" s="42">
        <v>3701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24787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>
        <f t="shared" si="18"/>
        <v>6.7980012222741486</v>
      </c>
      <c r="I43" s="46">
        <f t="shared" si="18"/>
        <v>3.9347554275754937</v>
      </c>
      <c r="J43" s="46">
        <f t="shared" si="18"/>
        <v>6.8012924071082388</v>
      </c>
      <c r="K43" s="51">
        <f t="shared" si="18"/>
        <v>6.7589531931990434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5.1511555654384003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55634</v>
      </c>
      <c r="I44" s="6">
        <f t="shared" si="19"/>
        <v>52786</v>
      </c>
      <c r="J44" s="6">
        <f t="shared" si="19"/>
        <v>55710</v>
      </c>
      <c r="K44" s="5">
        <f t="shared" si="19"/>
        <v>54757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481193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11095</v>
      </c>
      <c r="I45" s="86">
        <v>11977</v>
      </c>
      <c r="J45" s="22">
        <v>9140</v>
      </c>
      <c r="K45" s="22">
        <v>8572</v>
      </c>
      <c r="L45" s="55">
        <v>0</v>
      </c>
      <c r="M45" s="22">
        <v>0</v>
      </c>
      <c r="N45" s="22">
        <v>0</v>
      </c>
      <c r="O45" s="23">
        <f>SUM(C45+D45+E45+F45+G45+H45+I45+J45+K45+L45+M45+N45)</f>
        <v>98152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15.561872330601409</v>
      </c>
      <c r="H46" s="57">
        <f t="shared" si="20"/>
        <v>17.082897086900289</v>
      </c>
      <c r="I46" s="46">
        <f t="shared" si="20"/>
        <v>18.035206071466217</v>
      </c>
      <c r="J46" s="46">
        <f t="shared" si="20"/>
        <v>13.902409345339498</v>
      </c>
      <c r="K46" s="46">
        <f t="shared" si="20"/>
        <v>12.809515982008099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16.773818678971203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89">
        <v>57496</v>
      </c>
      <c r="H47" s="41">
        <v>52999</v>
      </c>
      <c r="I47" s="41">
        <v>53359</v>
      </c>
      <c r="J47" s="41">
        <v>55488</v>
      </c>
      <c r="K47" s="41">
        <v>57303</v>
      </c>
      <c r="L47" s="59">
        <v>0</v>
      </c>
      <c r="M47" s="41">
        <v>0</v>
      </c>
      <c r="N47" s="41">
        <v>0</v>
      </c>
      <c r="O47" s="43">
        <f>SUM(C47+D47+E47+F47+G47+H47+I47+J47+K47+L47+M47+N47)</f>
        <v>478171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82.962022394089814</v>
      </c>
      <c r="H48" s="46">
        <f t="shared" si="21"/>
        <v>81.602204840795707</v>
      </c>
      <c r="I48" s="46">
        <f t="shared" si="21"/>
        <v>80.349049074673616</v>
      </c>
      <c r="J48" s="46">
        <f t="shared" si="21"/>
        <v>84.400097347286447</v>
      </c>
      <c r="K48" s="46">
        <f t="shared" si="21"/>
        <v>85.630388977719335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81.717679227548487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854</v>
      </c>
      <c r="I49" s="89">
        <v>1073</v>
      </c>
      <c r="J49" s="41">
        <v>1116</v>
      </c>
      <c r="K49" s="41">
        <v>1044</v>
      </c>
      <c r="L49" s="59">
        <v>0</v>
      </c>
      <c r="M49" s="41">
        <v>0</v>
      </c>
      <c r="N49" s="41">
        <v>0</v>
      </c>
      <c r="O49" s="43">
        <f>SUM(C49+D49+E49+F49+G49+H49+I49+J49+K49+L49+M49+N49)</f>
        <v>8827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1.4761052753087844</v>
      </c>
      <c r="H50" s="46">
        <f t="shared" si="22"/>
        <v>1.3148980723039971</v>
      </c>
      <c r="I50" s="46">
        <f t="shared" si="22"/>
        <v>1.6157448538601695</v>
      </c>
      <c r="J50" s="46">
        <f t="shared" si="22"/>
        <v>1.697493307374057</v>
      </c>
      <c r="K50" s="46">
        <f t="shared" si="22"/>
        <v>1.5600950402725684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1.5085020934803042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69304</v>
      </c>
      <c r="H51" s="6">
        <f t="shared" si="23"/>
        <v>64948</v>
      </c>
      <c r="I51" s="6">
        <f t="shared" si="23"/>
        <v>66409</v>
      </c>
      <c r="J51" s="6">
        <f t="shared" si="23"/>
        <v>65744</v>
      </c>
      <c r="K51" s="6">
        <f t="shared" si="23"/>
        <v>66919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585150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124243</v>
      </c>
      <c r="H52" s="37">
        <f t="shared" si="24"/>
        <v>120582</v>
      </c>
      <c r="I52" s="37">
        <f t="shared" si="24"/>
        <v>119195</v>
      </c>
      <c r="J52" s="37">
        <f t="shared" si="24"/>
        <v>121454</v>
      </c>
      <c r="K52" s="37">
        <f t="shared" si="24"/>
        <v>121676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1066343</v>
      </c>
    </row>
    <row r="53" spans="1:15" ht="12.75" customHeight="1">
      <c r="A53" s="16"/>
    </row>
    <row r="54" spans="1:15" ht="14.25" customHeight="1">
      <c r="A54" s="8" t="s">
        <v>22</v>
      </c>
      <c r="F54" s="90" t="s">
        <v>53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2018-10-30T08:02:19Z</cp:lastPrinted>
  <dcterms:created xsi:type="dcterms:W3CDTF">1998-10-28T21:43:10Z</dcterms:created>
  <dcterms:modified xsi:type="dcterms:W3CDTF">2018-10-30T08:07:44Z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