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8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D44" i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39"/>
  <c r="F27"/>
  <c r="E29"/>
  <c r="L29"/>
  <c r="D29"/>
  <c r="F29"/>
  <c r="G29"/>
  <c r="H29"/>
  <c r="I29"/>
  <c r="K29"/>
  <c r="M29"/>
  <c r="N29"/>
  <c r="L30"/>
  <c r="D30"/>
  <c r="E30"/>
  <c r="F30"/>
  <c r="G30"/>
  <c r="H30"/>
  <c r="I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 l="1"/>
  <c r="C46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44"/>
  <c r="C52" s="1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<sst xmlns="http://schemas.openxmlformats.org/spreadsheetml/2006/main" count="106" uniqueCount="53">
  <si>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</si>
  <si>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</si>
  <si>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</si>
  <si>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</si>
  <si>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</si>
  <si>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</si>
  <si>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</si>
  <si>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</si>
  <si>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</si>
  <si>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</si>
  <si>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</si>
  <si>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</si>
  <si>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</si>
  <si>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</si>
  <si>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</si>
  <si>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</si>
  <si>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</si>
  <si>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</si>
  <si>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</si>
  <si>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</si>
  <si>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</si>
  <si>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</si>
  <si>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</si>
  <si>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</si>
  <si>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</si>
  <si>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</si>
  <si>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</si>
  <si>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</si>
  <si>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</si>
  <si>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</si>
  <si>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</si>
  <si>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</si>
  <si>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</si>
  <si>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</si>
  <si>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</si>
  <si>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</si>
  <si>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</si>
  <si>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</si>
  <si>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</si>
  <si>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</si>
  <si>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</si>
  <si>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</si>
  <si>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</si>
  <si>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</si>
  <si>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</si>
  <si>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</si>
  <si>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</si>
  <si>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</si>
  <si>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</si>
  <si>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</si>
  <si>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2018</t>
  </si>
  <si>
    <t xml:space="preserve">DURING JANUARY - DECEMBER  2018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</si>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</sst>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4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0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12" fillId="0" borderId="0" xfId="0" applyFont="1"/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workbookViewId="0">
      <selection activeCell="F50" sqref="F5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86" t="s">
        <v>21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ht="14.25" customHeight="1">
      <c r="A2" s="86" t="s">
        <v>51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14.25" customHeight="1" thickBot="1">
      <c r="A3" s="87" t="s">
        <v>52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ht="14.25" customHeight="1" thickBot="1">
      <c r="A4" s="84" t="s">
        <v>0</v>
      </c>
      <c r="B4" s="85"/>
      <c r="C4" s="77" t="s">
        <v>12</v>
      </c>
      <c r="D4" s="78" t="s">
        <v>11</v>
      </c>
      <c r="E4" s="78" t="s">
        <v>13</v>
      </c>
      <c r="F4" s="78" t="s">
        <v>14</v>
      </c>
      <c r="G4" s="78" t="s">
        <v>15</v>
      </c>
      <c r="H4" s="78" t="s">
        <v>16</v>
      </c>
      <c r="I4" s="78" t="s">
        <v>17</v>
      </c>
      <c r="J4" s="78" t="s">
        <v>18</v>
      </c>
      <c r="K4" s="78" t="s">
        <v>19</v>
      </c>
      <c r="L4" s="78" t="s">
        <v>23</v>
      </c>
      <c r="M4" s="78" t="s">
        <v>24</v>
      </c>
      <c r="N4" s="78" t="s">
        <v>25</v>
      </c>
      <c r="O4" s="79" t="s">
        <v>4</v>
      </c>
    </row>
    <row r="5" spans="1:15" ht="14.25" customHeight="1">
      <c r="A5" s="2" t="s">
        <v>1</v>
      </c>
      <c r="B5" s="20" t="s">
        <v>2</v>
      </c>
      <c r="C5" s="54">
        <v>10712</v>
      </c>
      <c r="D5" s="69">
        <v>10285</v>
      </c>
      <c r="E5" s="22">
        <v>10532</v>
      </c>
      <c r="F5" s="22">
        <v>7618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3">
        <f>SUM(C5+D5+E5+F5+G5+H5+I5+J5+K5+L5+M5+N5)</f>
        <v>39147</v>
      </c>
    </row>
    <row r="6" spans="1:15" ht="14.25" customHeight="1">
      <c r="A6" s="3" t="s">
        <v>48</v>
      </c>
      <c r="B6" s="24" t="s">
        <v>3</v>
      </c>
      <c r="C6" s="62">
        <v>11395</v>
      </c>
      <c r="D6" s="71">
        <v>10607</v>
      </c>
      <c r="E6" s="25">
        <v>13565</v>
      </c>
      <c r="F6" s="25">
        <v>10776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6">
        <f>SUM(C6+D6+E6+F6+G6+H6+I6+J6+K6+L6+M6+N6)</f>
        <v>46343</v>
      </c>
    </row>
    <row r="7" spans="1:15" s="8" customFormat="1" ht="14.25" customHeight="1">
      <c r="A7" s="2"/>
      <c r="B7" s="27" t="s">
        <v>4</v>
      </c>
      <c r="C7" s="63">
        <f>SUM(C5+C6)</f>
        <v>22107</v>
      </c>
      <c r="D7" s="29">
        <f>SUM(D5+D6)</f>
        <v>20892</v>
      </c>
      <c r="E7" s="29">
        <f>SUM(E5+E6)</f>
        <v>24097</v>
      </c>
      <c r="F7" s="29">
        <f t="shared" ref="F7:O7" si="0">SUM(F5+F6)</f>
        <v>18394</v>
      </c>
      <c r="G7" s="29">
        <f t="shared" si="0"/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85490</v>
      </c>
    </row>
    <row r="8" spans="1:15" ht="14.25" customHeight="1" thickBot="1">
      <c r="A8" s="9"/>
      <c r="B8" s="10" t="s">
        <v>5</v>
      </c>
      <c r="C8" s="64">
        <f>SUM(C7*100/C31)</f>
        <v>18.776435815114915</v>
      </c>
      <c r="D8" s="65">
        <f t="shared" ref="D8:O8" si="1">SUM(D7*100/D31)</f>
        <v>18.677752447364892</v>
      </c>
      <c r="E8" s="11">
        <f t="shared" si="1"/>
        <v>19.490750851309926</v>
      </c>
      <c r="F8" s="11">
        <f t="shared" si="1"/>
        <v>17.358234167240745</v>
      </c>
      <c r="G8" s="11" t="e">
        <f t="shared" si="1"/>
        <v>#DIV/0!</v>
      </c>
      <c r="H8" s="11" t="e">
        <f t="shared" si="1"/>
        <v>#DIV/0!</v>
      </c>
      <c r="I8" s="11" t="e">
        <f t="shared" si="1"/>
        <v>#DIV/0!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18.617444081246884</v>
      </c>
    </row>
    <row r="9" spans="1:15" ht="14.25" customHeight="1">
      <c r="A9" s="2" t="s">
        <v>6</v>
      </c>
      <c r="B9" s="20" t="s">
        <v>2</v>
      </c>
      <c r="C9" s="54">
        <v>12193</v>
      </c>
      <c r="D9" s="70">
        <v>10409</v>
      </c>
      <c r="E9" s="22">
        <v>11318</v>
      </c>
      <c r="F9" s="22">
        <v>10441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f>SUM(C9+D9+E9+F9+G9+H9+I9+J9+K9+L9+M9+N9)</f>
        <v>44361</v>
      </c>
    </row>
    <row r="10" spans="1:15" ht="14.25" customHeight="1">
      <c r="A10" s="3" t="s">
        <v>30</v>
      </c>
      <c r="B10" s="24" t="s">
        <v>3</v>
      </c>
      <c r="C10" s="62">
        <v>10204</v>
      </c>
      <c r="D10" s="71">
        <v>9922</v>
      </c>
      <c r="E10" s="25">
        <v>11353</v>
      </c>
      <c r="F10" s="25">
        <v>6638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6">
        <f>SUM(C10+D10+E10+F10+G10+H10+I10+J10+K10+L10+M10+N10)</f>
        <v>38117</v>
      </c>
    </row>
    <row r="11" spans="1:15" ht="14.25" customHeight="1">
      <c r="A11" s="3"/>
      <c r="B11" s="27" t="s">
        <v>4</v>
      </c>
      <c r="C11" s="63">
        <f>SUM(C9+C10)</f>
        <v>22397</v>
      </c>
      <c r="D11" s="29">
        <f t="shared" ref="D11:O11" si="2">SUM(D9+D10)</f>
        <v>20331</v>
      </c>
      <c r="E11" s="29">
        <f t="shared" si="2"/>
        <v>22671</v>
      </c>
      <c r="F11" s="29">
        <f t="shared" si="2"/>
        <v>17079</v>
      </c>
      <c r="G11" s="29">
        <f t="shared" si="2"/>
        <v>0</v>
      </c>
      <c r="H11" s="29">
        <f t="shared" si="2"/>
        <v>0</v>
      </c>
      <c r="I11" s="29">
        <f t="shared" si="2"/>
        <v>0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82478</v>
      </c>
    </row>
    <row r="12" spans="1:15" ht="14.25" customHeight="1" thickBot="1">
      <c r="A12" s="3"/>
      <c r="B12" s="4" t="s">
        <v>5</v>
      </c>
      <c r="C12" s="64">
        <f>SUM(C11*100/C31)</f>
        <v>19.022745417792045</v>
      </c>
      <c r="D12" s="65">
        <f t="shared" ref="D12:O12" si="3">SUM(D11*100/D31)</f>
        <v>18.176210272227436</v>
      </c>
      <c r="E12" s="65">
        <f t="shared" si="3"/>
        <v>18.337337118730435</v>
      </c>
      <c r="F12" s="13">
        <f t="shared" si="3"/>
        <v>16.117281795275886</v>
      </c>
      <c r="G12" s="13" t="e">
        <f t="shared" si="3"/>
        <v>#DIV/0!</v>
      </c>
      <c r="H12" s="13" t="e">
        <f t="shared" si="3"/>
        <v>#DIV/0!</v>
      </c>
      <c r="I12" s="13" t="e">
        <f t="shared" si="3"/>
        <v>#DIV/0!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17.961510737315248</v>
      </c>
    </row>
    <row r="13" spans="1:15" ht="14.25" customHeight="1">
      <c r="A13" s="15" t="s">
        <v>7</v>
      </c>
      <c r="B13" s="20" t="s">
        <v>2</v>
      </c>
      <c r="C13" s="52">
        <v>12584</v>
      </c>
      <c r="D13" s="72">
        <v>10719</v>
      </c>
      <c r="E13" s="41">
        <v>12624</v>
      </c>
      <c r="F13" s="22">
        <v>11540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f>SUM(C13+D13+E13+F13+G13+H13+I13+J13+K13+L13+M13+N13)</f>
        <v>47467</v>
      </c>
    </row>
    <row r="14" spans="1:15" ht="14.25" customHeight="1">
      <c r="A14" s="3" t="s">
        <v>31</v>
      </c>
      <c r="B14" s="24" t="s">
        <v>3</v>
      </c>
      <c r="C14" s="62">
        <v>16458</v>
      </c>
      <c r="D14" s="71">
        <v>17081</v>
      </c>
      <c r="E14" s="25">
        <v>19686</v>
      </c>
      <c r="F14" s="25">
        <v>16911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70136</v>
      </c>
    </row>
    <row r="15" spans="1:15" ht="14.25" customHeight="1">
      <c r="A15" s="3"/>
      <c r="B15" s="27" t="s">
        <v>4</v>
      </c>
      <c r="C15" s="63">
        <f>SUM(C13+C14)</f>
        <v>29042</v>
      </c>
      <c r="D15" s="29">
        <f t="shared" ref="D15:O15" si="4">SUM(D13+D14)</f>
        <v>27800</v>
      </c>
      <c r="E15" s="29">
        <f t="shared" si="4"/>
        <v>32310</v>
      </c>
      <c r="F15" s="29">
        <f t="shared" si="4"/>
        <v>28451</v>
      </c>
      <c r="G15" s="29">
        <f t="shared" si="4"/>
        <v>0</v>
      </c>
      <c r="H15" s="29">
        <f t="shared" si="4"/>
        <v>0</v>
      </c>
      <c r="I15" s="29">
        <f t="shared" si="4"/>
        <v>0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117603</v>
      </c>
    </row>
    <row r="16" spans="1:15" ht="14.25" customHeight="1" thickBot="1">
      <c r="A16" s="3"/>
      <c r="B16" s="4" t="s">
        <v>5</v>
      </c>
      <c r="C16" s="66">
        <f>SUM(C15*100/C31)</f>
        <v>24.666632692928367</v>
      </c>
      <c r="D16" s="67">
        <f t="shared" ref="D16:O16" si="5">SUM(D15*100/D31)</f>
        <v>24.853605113763354</v>
      </c>
      <c r="E16" s="67">
        <f t="shared" si="5"/>
        <v>26.133799228361362</v>
      </c>
      <c r="F16" s="13">
        <f t="shared" si="5"/>
        <v>26.848924665225965</v>
      </c>
      <c r="G16" s="13" t="e">
        <f t="shared" si="5"/>
        <v>#DIV/0!</v>
      </c>
      <c r="H16" s="13" t="e">
        <f t="shared" si="5"/>
        <v>#DIV/0!</v>
      </c>
      <c r="I16" s="13" t="e">
        <f t="shared" si="5"/>
        <v>#DIV/0!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25.61079981619929</v>
      </c>
    </row>
    <row r="17" spans="1:15" ht="14.25" customHeight="1">
      <c r="A17" s="15" t="s">
        <v>8</v>
      </c>
      <c r="B17" s="20" t="s">
        <v>2</v>
      </c>
      <c r="C17" s="21">
        <v>6453</v>
      </c>
      <c r="D17" s="73">
        <v>6751</v>
      </c>
      <c r="E17" s="22">
        <v>6391</v>
      </c>
      <c r="F17" s="22">
        <v>5459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25054</v>
      </c>
    </row>
    <row r="18" spans="1:15" ht="14.25" customHeight="1">
      <c r="A18" s="3" t="s">
        <v>32</v>
      </c>
      <c r="B18" s="24" t="s">
        <v>3</v>
      </c>
      <c r="C18" s="62">
        <v>7191</v>
      </c>
      <c r="D18" s="70">
        <v>6696</v>
      </c>
      <c r="E18" s="25">
        <v>6441</v>
      </c>
      <c r="F18" s="25">
        <v>5550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6">
        <f>SUM(C18+D18+E18+F18+G18+H18+I18+J18+K18+L18+M18+N18)</f>
        <v>25878</v>
      </c>
    </row>
    <row r="19" spans="1:15" ht="14.25" customHeight="1">
      <c r="A19" s="3"/>
      <c r="B19" s="27" t="s">
        <v>4</v>
      </c>
      <c r="C19" s="63">
        <f>SUM(C17+C18)</f>
        <v>13644</v>
      </c>
      <c r="D19" s="29">
        <f t="shared" ref="D19:O19" si="6">SUM(D17+D18)</f>
        <v>13447</v>
      </c>
      <c r="E19" s="29">
        <f t="shared" si="6"/>
        <v>12832</v>
      </c>
      <c r="F19" s="29">
        <f t="shared" si="6"/>
        <v>11009</v>
      </c>
      <c r="G19" s="29">
        <f t="shared" si="6"/>
        <v>0</v>
      </c>
      <c r="H19" s="29">
        <f t="shared" si="6"/>
        <v>0</v>
      </c>
      <c r="I19" s="29">
        <f t="shared" si="6"/>
        <v>0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50932</v>
      </c>
    </row>
    <row r="20" spans="1:15" ht="14.25" customHeight="1" thickBot="1">
      <c r="A20" s="3"/>
      <c r="B20" s="4" t="s">
        <v>5</v>
      </c>
      <c r="C20" s="64">
        <f>SUM(C19*100/C31)</f>
        <v>11.58844213423024</v>
      </c>
      <c r="D20" s="65">
        <f t="shared" ref="D20:O20" si="7">SUM(D19*100/D31)</f>
        <v>12.021813955567476</v>
      </c>
      <c r="E20" s="65">
        <f t="shared" si="7"/>
        <v>10.379105902145866</v>
      </c>
      <c r="F20" s="13">
        <f t="shared" si="7"/>
        <v>10.389083393886777</v>
      </c>
      <c r="G20" s="13" t="e">
        <f t="shared" si="7"/>
        <v>#DIV/0!</v>
      </c>
      <c r="H20" s="13" t="e">
        <f t="shared" si="7"/>
        <v>#DIV/0!</v>
      </c>
      <c r="I20" s="13" t="e">
        <f t="shared" si="7"/>
        <v>#DIV/0!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11.09163249439778</v>
      </c>
    </row>
    <row r="21" spans="1:15" ht="14.25" customHeight="1">
      <c r="A21" s="15" t="s">
        <v>9</v>
      </c>
      <c r="B21" s="20" t="s">
        <v>2</v>
      </c>
      <c r="C21" s="52">
        <v>2500</v>
      </c>
      <c r="D21" s="72">
        <v>2550</v>
      </c>
      <c r="E21" s="41">
        <v>2280</v>
      </c>
      <c r="F21" s="22">
        <v>3189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3">
        <f>SUM(C21+D21+E21+F21+G21+H21+I21+J21+K21+L21+M21+N21)</f>
        <v>10519</v>
      </c>
    </row>
    <row r="22" spans="1:15" ht="14.25" customHeight="1">
      <c r="A22" s="3" t="s">
        <v>47</v>
      </c>
      <c r="B22" s="24" t="s">
        <v>3</v>
      </c>
      <c r="C22" s="62">
        <v>5374</v>
      </c>
      <c r="D22" s="71">
        <v>3453</v>
      </c>
      <c r="E22" s="25">
        <v>4003</v>
      </c>
      <c r="F22" s="25">
        <v>3055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6">
        <f>SUM(C22+D22+E22+F22+G22+H22+I22+J22+K22+L22+M22+N22)</f>
        <v>15885</v>
      </c>
    </row>
    <row r="23" spans="1:15" ht="14.25" customHeight="1">
      <c r="A23" s="3"/>
      <c r="B23" s="27" t="s">
        <v>4</v>
      </c>
      <c r="C23" s="63">
        <f>SUM(C21+C22)</f>
        <v>7874</v>
      </c>
      <c r="D23" s="29">
        <f t="shared" ref="D23:O23" si="8">SUM(D21+D22)</f>
        <v>6003</v>
      </c>
      <c r="E23" s="29">
        <f t="shared" si="8"/>
        <v>6283</v>
      </c>
      <c r="F23" s="29">
        <f t="shared" si="8"/>
        <v>6244</v>
      </c>
      <c r="G23" s="29">
        <f t="shared" si="8"/>
        <v>0</v>
      </c>
      <c r="H23" s="29">
        <f t="shared" si="8"/>
        <v>0</v>
      </c>
      <c r="I23" s="29">
        <f t="shared" si="8"/>
        <v>0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26404</v>
      </c>
    </row>
    <row r="24" spans="1:15" ht="14.25" customHeight="1" thickBot="1">
      <c r="A24" s="3"/>
      <c r="B24" s="4" t="s">
        <v>5</v>
      </c>
      <c r="C24" s="64">
        <f>SUM(C23*100/C31)</f>
        <v>6.6877303844128493</v>
      </c>
      <c r="D24" s="65">
        <f t="shared" ref="D24:O24" si="9">SUM(D23*100/D31)</f>
        <v>5.3667694783424968</v>
      </c>
      <c r="E24" s="67">
        <f t="shared" si="9"/>
        <v>5.0819764949487594</v>
      </c>
      <c r="F24" s="13">
        <f t="shared" si="9"/>
        <v>5.8924004642954886</v>
      </c>
      <c r="G24" s="13" t="e">
        <f t="shared" si="9"/>
        <v>#DIV/0!</v>
      </c>
      <c r="H24" s="13" t="e">
        <f t="shared" si="9"/>
        <v>#DIV/0!</v>
      </c>
      <c r="I24" s="13" t="e">
        <f t="shared" si="9"/>
        <v>#DIV/0!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5.7500876537752097</v>
      </c>
    </row>
    <row r="25" spans="1:15" ht="14.25" customHeight="1">
      <c r="A25" s="15" t="s">
        <v>10</v>
      </c>
      <c r="B25" s="20" t="s">
        <v>2</v>
      </c>
      <c r="C25" s="52">
        <v>9846</v>
      </c>
      <c r="D25" s="72">
        <v>10190</v>
      </c>
      <c r="E25" s="22">
        <v>10360</v>
      </c>
      <c r="F25" s="22">
        <v>10423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40819</v>
      </c>
    </row>
    <row r="26" spans="1:15" ht="14.25" customHeight="1">
      <c r="A26" s="3" t="s">
        <v>33</v>
      </c>
      <c r="B26" s="24" t="s">
        <v>3</v>
      </c>
      <c r="C26" s="62">
        <v>12828</v>
      </c>
      <c r="D26" s="71">
        <v>13192</v>
      </c>
      <c r="E26" s="25">
        <v>15080</v>
      </c>
      <c r="F26" s="25">
        <v>14367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6">
        <f>SUM(C26+D26+E26+F26+G26+H26+I26+J26+K26+L26+M26+N26)</f>
        <v>55467</v>
      </c>
    </row>
    <row r="27" spans="1:15" ht="14.25" customHeight="1">
      <c r="A27" s="3"/>
      <c r="B27" s="27" t="s">
        <v>4</v>
      </c>
      <c r="C27" s="63">
        <f>SUM(C25+C26)</f>
        <v>22674</v>
      </c>
      <c r="D27" s="29">
        <f t="shared" ref="D27:O27" si="10">SUM(D25+D26)</f>
        <v>23382</v>
      </c>
      <c r="E27" s="29">
        <f t="shared" si="10"/>
        <v>25440</v>
      </c>
      <c r="F27" s="29">
        <f>SUM(F25+F26)</f>
        <v>24790</v>
      </c>
      <c r="G27" s="29">
        <f t="shared" si="10"/>
        <v>0</v>
      </c>
      <c r="H27" s="29">
        <f t="shared" si="10"/>
        <v>0</v>
      </c>
      <c r="I27" s="29">
        <f t="shared" si="10"/>
        <v>0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96286</v>
      </c>
    </row>
    <row r="28" spans="1:15" ht="14.25" customHeight="1" thickBot="1">
      <c r="A28" s="3"/>
      <c r="B28" s="4" t="s">
        <v>5</v>
      </c>
      <c r="C28" s="66">
        <f>SUM(C27*100/C31)</f>
        <v>19.258013555521583</v>
      </c>
      <c r="D28" s="67">
        <f t="shared" ref="D28:O28" si="11">SUM(D27*100/D31)</f>
        <v>20.903848732734343</v>
      </c>
      <c r="E28" s="67">
        <f t="shared" si="11"/>
        <v>20.577030404503653</v>
      </c>
      <c r="F28" s="13">
        <f t="shared" si="11"/>
        <v>23.394075514075137</v>
      </c>
      <c r="G28" s="13" t="e">
        <f t="shared" si="11"/>
        <v>#DIV/0!</v>
      </c>
      <c r="H28" s="13" t="e">
        <f t="shared" si="11"/>
        <v>#DIV/0!</v>
      </c>
      <c r="I28" s="13" t="e">
        <f t="shared" si="11"/>
        <v>#DIV/0!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20.96852521706559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54288</v>
      </c>
      <c r="D29" s="32">
        <f t="shared" si="12"/>
        <v>50904</v>
      </c>
      <c r="E29" s="32">
        <f>SUM(E5+E9+E13+E17+E21+E25)</f>
        <v>53505</v>
      </c>
      <c r="F29" s="32">
        <f t="shared" si="12"/>
        <v>48670</v>
      </c>
      <c r="G29" s="32">
        <f t="shared" si="12"/>
        <v>0</v>
      </c>
      <c r="H29" s="32">
        <f t="shared" si="12"/>
        <v>0</v>
      </c>
      <c r="I29" s="32">
        <f t="shared" si="12"/>
        <v>0</v>
      </c>
      <c r="J29" s="32">
        <f t="shared" si="12"/>
        <v>0</v>
      </c>
      <c r="K29" s="32">
        <f t="shared" ref="K29:M30" si="13">SUM(K5+K9+K13+K17+K21+K25)</f>
        <v>0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207367</v>
      </c>
    </row>
    <row r="30" spans="1:15" ht="14.25" customHeight="1">
      <c r="A30" s="3"/>
      <c r="B30" s="27" t="s">
        <v>3</v>
      </c>
      <c r="C30" s="28">
        <f>SUM(C6+C10+C14+C18+C22+C26)</f>
        <v>63450</v>
      </c>
      <c r="D30" s="29">
        <f t="shared" ref="D30:N30" si="14">SUM(D6+D10+D14+D18+D22+D26)</f>
        <v>60951</v>
      </c>
      <c r="E30" s="29">
        <f t="shared" si="14"/>
        <v>70128</v>
      </c>
      <c r="F30" s="29">
        <f t="shared" si="14"/>
        <v>57297</v>
      </c>
      <c r="G30" s="29">
        <f t="shared" si="14"/>
        <v>0</v>
      </c>
      <c r="H30" s="29">
        <f t="shared" si="14"/>
        <v>0</v>
      </c>
      <c r="I30" s="29">
        <f t="shared" si="14"/>
        <v>0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251826</v>
      </c>
    </row>
    <row r="31" spans="1:15" ht="14.25" customHeight="1" thickBot="1">
      <c r="A31" s="9"/>
      <c r="B31" s="10" t="s">
        <v>20</v>
      </c>
      <c r="C31" s="17">
        <f>SUM(C29+C30)</f>
        <v>117738</v>
      </c>
      <c r="D31" s="18">
        <f t="shared" ref="D31:O31" si="15">SUM(D29+D30)</f>
        <v>111855</v>
      </c>
      <c r="E31" s="18">
        <f t="shared" si="15"/>
        <v>123633</v>
      </c>
      <c r="F31" s="18">
        <f t="shared" si="15"/>
        <v>105967</v>
      </c>
      <c r="G31" s="18">
        <f t="shared" si="15"/>
        <v>0</v>
      </c>
      <c r="H31" s="18">
        <f t="shared" si="15"/>
        <v>0</v>
      </c>
      <c r="I31" s="18">
        <f t="shared" si="15"/>
        <v>0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459193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83"/>
    </row>
    <row r="34" spans="1:18" ht="14.25" customHeight="1">
      <c r="A34" s="86" t="s">
        <v>21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</row>
    <row r="35" spans="1:18" ht="14.25" customHeight="1">
      <c r="A35" s="86" t="s">
        <v>50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</row>
    <row r="36" spans="1:18" ht="14.25" customHeight="1" thickBot="1">
      <c r="A36" s="86" t="s">
        <v>26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</row>
    <row r="37" spans="1:18" ht="16.5" customHeight="1" thickBot="1">
      <c r="A37" s="84" t="s">
        <v>0</v>
      </c>
      <c r="B37" s="85"/>
      <c r="C37" s="77" t="s">
        <v>12</v>
      </c>
      <c r="D37" s="78" t="s">
        <v>11</v>
      </c>
      <c r="E37" s="78" t="s">
        <v>13</v>
      </c>
      <c r="F37" s="78" t="s">
        <v>14</v>
      </c>
      <c r="G37" s="78" t="s">
        <v>15</v>
      </c>
      <c r="H37" s="78" t="s">
        <v>16</v>
      </c>
      <c r="I37" s="78" t="s">
        <v>17</v>
      </c>
      <c r="J37" s="78" t="s">
        <v>18</v>
      </c>
      <c r="K37" s="80" t="s">
        <v>19</v>
      </c>
      <c r="L37" s="81" t="s">
        <v>23</v>
      </c>
      <c r="M37" s="82" t="s">
        <v>24</v>
      </c>
      <c r="N37" s="78" t="s">
        <v>25</v>
      </c>
      <c r="O37" s="79" t="s">
        <v>4</v>
      </c>
    </row>
    <row r="38" spans="1:18" ht="16.5" customHeight="1">
      <c r="A38" s="2" t="s">
        <v>2</v>
      </c>
      <c r="B38" s="39" t="s">
        <v>27</v>
      </c>
      <c r="C38" s="46">
        <v>9882</v>
      </c>
      <c r="D38" s="70">
        <v>6354</v>
      </c>
      <c r="E38" s="41">
        <v>8039</v>
      </c>
      <c r="F38" s="41">
        <v>9252</v>
      </c>
      <c r="G38" s="41">
        <v>0</v>
      </c>
      <c r="H38" s="41">
        <v>0</v>
      </c>
      <c r="I38" s="41">
        <v>0</v>
      </c>
      <c r="J38" s="41">
        <v>0</v>
      </c>
      <c r="K38" s="42">
        <v>0</v>
      </c>
      <c r="L38" s="22">
        <v>0</v>
      </c>
      <c r="M38" s="22">
        <v>0</v>
      </c>
      <c r="N38" s="22">
        <v>0</v>
      </c>
      <c r="O38" s="43">
        <f>SUM(C38+D38+E38+F38+G38+H38+I38+J38+K38+L38+M38+N38)</f>
        <v>33527</v>
      </c>
    </row>
    <row r="39" spans="1:18" ht="16.5" customHeight="1">
      <c r="A39" s="2"/>
      <c r="B39" s="44" t="s">
        <v>5</v>
      </c>
      <c r="C39" s="45">
        <f>SUM(C38*100/C44)</f>
        <v>18.202917771883289</v>
      </c>
      <c r="D39" s="46">
        <f>SUM(D38*100/D44)</f>
        <v>12.482319660537483</v>
      </c>
      <c r="E39" s="46">
        <f t="shared" ref="E39:N39" si="16">SUM(E38*100/E44)</f>
        <v>15.024764040743856</v>
      </c>
      <c r="F39" s="46">
        <f t="shared" si="16"/>
        <v>19.00965687281693</v>
      </c>
      <c r="G39" s="46" t="e">
        <f t="shared" si="16"/>
        <v>#DIV/0!</v>
      </c>
      <c r="H39" s="46" t="e">
        <f t="shared" si="16"/>
        <v>#DIV/0!</v>
      </c>
      <c r="I39" s="46" t="e">
        <f t="shared" si="16"/>
        <v>#DIV/0!</v>
      </c>
      <c r="J39" s="46" t="e">
        <f t="shared" si="16"/>
        <v>#DIV/0!</v>
      </c>
      <c r="K39" s="47" t="e">
        <f>SUM(K38*100/K44)</f>
        <v>#DIV/0!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16.167953435213896</v>
      </c>
      <c r="R39" s="61"/>
    </row>
    <row r="40" spans="1:18" ht="16.5" customHeight="1">
      <c r="A40" s="3"/>
      <c r="B40" s="39" t="s">
        <v>28</v>
      </c>
      <c r="C40" s="40">
        <v>41679</v>
      </c>
      <c r="D40" s="70">
        <v>41964</v>
      </c>
      <c r="E40" s="41">
        <v>42894</v>
      </c>
      <c r="F40" s="41">
        <v>37988</v>
      </c>
      <c r="G40" s="41">
        <v>0</v>
      </c>
      <c r="H40" s="41">
        <v>0</v>
      </c>
      <c r="I40" s="41">
        <v>0</v>
      </c>
      <c r="J40" s="41">
        <v>0</v>
      </c>
      <c r="K40" s="42">
        <v>0</v>
      </c>
      <c r="L40" s="41">
        <v>0</v>
      </c>
      <c r="M40" s="41">
        <v>0</v>
      </c>
      <c r="N40" s="41">
        <v>0</v>
      </c>
      <c r="O40" s="43">
        <f>SUM(C40+D40+E40+F40+G40+H40+I40+J40+K40+L40+M40+N40)</f>
        <v>164525</v>
      </c>
      <c r="R40" s="61"/>
    </row>
    <row r="41" spans="1:18" ht="16.5" customHeight="1">
      <c r="A41" s="3"/>
      <c r="B41" s="49" t="s">
        <v>5</v>
      </c>
      <c r="C41" s="50">
        <f>SUM(C40*100/C44)</f>
        <v>76.773872679045098</v>
      </c>
      <c r="D41" s="46">
        <f>SUM(D40*100/D44)</f>
        <v>82.437529467232437</v>
      </c>
      <c r="E41" s="46">
        <f t="shared" ref="E41:N41" si="17">SUM(E40*100/E44)</f>
        <v>80.168208578637504</v>
      </c>
      <c r="F41" s="46">
        <f t="shared" si="17"/>
        <v>78.052188206287241</v>
      </c>
      <c r="G41" s="46" t="e">
        <f t="shared" si="17"/>
        <v>#DIV/0!</v>
      </c>
      <c r="H41" s="46" t="e">
        <f t="shared" si="17"/>
        <v>#DIV/0!</v>
      </c>
      <c r="I41" s="46" t="e">
        <f t="shared" si="17"/>
        <v>#DIV/0!</v>
      </c>
      <c r="J41" s="46" t="e">
        <f t="shared" si="17"/>
        <v>#DIV/0!</v>
      </c>
      <c r="K41" s="51" t="e">
        <f t="shared" si="17"/>
        <v>#DIV/0!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79.340010705657122</v>
      </c>
      <c r="R41" s="61"/>
    </row>
    <row r="42" spans="1:18" ht="16.5" customHeight="1">
      <c r="A42" s="3"/>
      <c r="B42" s="60" t="s">
        <v>29</v>
      </c>
      <c r="C42" s="52">
        <v>2727</v>
      </c>
      <c r="D42" s="75">
        <v>2586</v>
      </c>
      <c r="E42" s="41">
        <v>2572</v>
      </c>
      <c r="F42" s="41">
        <v>1430</v>
      </c>
      <c r="G42" s="41">
        <v>0</v>
      </c>
      <c r="H42" s="41">
        <v>0</v>
      </c>
      <c r="I42" s="41">
        <v>0</v>
      </c>
      <c r="J42" s="41">
        <v>0</v>
      </c>
      <c r="K42" s="42">
        <v>0</v>
      </c>
      <c r="L42" s="41">
        <v>0</v>
      </c>
      <c r="M42" s="41">
        <v>0</v>
      </c>
      <c r="N42" s="41">
        <v>0</v>
      </c>
      <c r="O42" s="43">
        <f>SUM(C42+D42+E42+F42+G42+H42+I42+J42+K42+L42+M42+N42)</f>
        <v>9315</v>
      </c>
    </row>
    <row r="43" spans="1:18" ht="16.5" customHeight="1">
      <c r="A43" s="3"/>
      <c r="B43" s="53" t="s">
        <v>34</v>
      </c>
      <c r="C43" s="50">
        <f>SUM(C42*100/C44)</f>
        <v>5.023209549071618</v>
      </c>
      <c r="D43" s="46">
        <f>SUM(D42*100/D44)</f>
        <v>5.0801508722300799</v>
      </c>
      <c r="E43" s="46">
        <f t="shared" ref="E43:N43" si="18">SUM(E42*100/E44)</f>
        <v>4.8070273806186341</v>
      </c>
      <c r="F43" s="46">
        <f t="shared" si="18"/>
        <v>2.9381549208958289</v>
      </c>
      <c r="G43" s="46" t="e">
        <f t="shared" si="18"/>
        <v>#DIV/0!</v>
      </c>
      <c r="H43" s="46" t="e">
        <f t="shared" si="18"/>
        <v>#DIV/0!</v>
      </c>
      <c r="I43" s="46" t="e">
        <f t="shared" si="18"/>
        <v>#DIV/0!</v>
      </c>
      <c r="J43" s="46" t="e">
        <f t="shared" si="18"/>
        <v>#DIV/0!</v>
      </c>
      <c r="K43" s="51" t="e">
        <f t="shared" si="18"/>
        <v>#DIV/0!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4.4920358591289835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54288</v>
      </c>
      <c r="D44" s="68">
        <f>SUM(D38+D40+D42)</f>
        <v>50904</v>
      </c>
      <c r="E44" s="6">
        <f t="shared" si="19"/>
        <v>53505</v>
      </c>
      <c r="F44" s="6">
        <f t="shared" si="19"/>
        <v>48670</v>
      </c>
      <c r="G44" s="6">
        <f t="shared" si="19"/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207367</v>
      </c>
    </row>
    <row r="45" spans="1:18" ht="16.5" customHeight="1">
      <c r="A45" s="15" t="s">
        <v>3</v>
      </c>
      <c r="B45" s="20" t="s">
        <v>27</v>
      </c>
      <c r="C45" s="54">
        <v>12484</v>
      </c>
      <c r="D45" s="72">
        <v>11104</v>
      </c>
      <c r="E45" s="22">
        <v>12700</v>
      </c>
      <c r="F45" s="55">
        <v>10295</v>
      </c>
      <c r="G45" s="22">
        <v>0</v>
      </c>
      <c r="H45" s="55">
        <v>0</v>
      </c>
      <c r="I45" s="22">
        <v>0</v>
      </c>
      <c r="J45" s="22">
        <v>0</v>
      </c>
      <c r="K45" s="22">
        <v>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46583</v>
      </c>
    </row>
    <row r="46" spans="1:18" ht="16.5" customHeight="1">
      <c r="A46" s="2"/>
      <c r="B46" s="44" t="s">
        <v>5</v>
      </c>
      <c r="C46" s="56">
        <f t="shared" ref="C46:K46" si="20">SUM(C45*100/C51)</f>
        <v>19.675334909377462</v>
      </c>
      <c r="D46" s="46">
        <f t="shared" si="20"/>
        <v>18.217912749585732</v>
      </c>
      <c r="E46" s="46">
        <f t="shared" si="20"/>
        <v>18.109742185717543</v>
      </c>
      <c r="F46" s="46">
        <f t="shared" si="20"/>
        <v>17.967781908302353</v>
      </c>
      <c r="G46" s="46" t="e">
        <f t="shared" si="20"/>
        <v>#DIV/0!</v>
      </c>
      <c r="H46" s="57" t="e">
        <f t="shared" si="20"/>
        <v>#DIV/0!</v>
      </c>
      <c r="I46" s="46" t="e">
        <f t="shared" si="20"/>
        <v>#DIV/0!</v>
      </c>
      <c r="J46" s="46" t="e">
        <f t="shared" si="20"/>
        <v>#DIV/0!</v>
      </c>
      <c r="K46" s="46" t="e">
        <f t="shared" si="20"/>
        <v>#DIV/0!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18.498089950997912</v>
      </c>
    </row>
    <row r="47" spans="1:18" ht="16.5" customHeight="1">
      <c r="A47" s="3"/>
      <c r="B47" s="39" t="s">
        <v>28</v>
      </c>
      <c r="C47" s="52">
        <v>49935</v>
      </c>
      <c r="D47" s="70">
        <v>48556</v>
      </c>
      <c r="E47" s="41">
        <v>56599</v>
      </c>
      <c r="F47" s="41">
        <v>46436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59">
        <v>0</v>
      </c>
      <c r="M47" s="41">
        <v>0</v>
      </c>
      <c r="N47" s="41">
        <v>0</v>
      </c>
      <c r="O47" s="43">
        <f>SUM(C47+D47+E47+F47+G47+H47+I47+J47+K47+L47+M47+N47)</f>
        <v>201526</v>
      </c>
    </row>
    <row r="48" spans="1:18" ht="16.5" customHeight="1">
      <c r="A48" s="3"/>
      <c r="B48" s="49" t="s">
        <v>5</v>
      </c>
      <c r="C48" s="56">
        <f t="shared" ref="C48:K48" si="21">SUM(C47*100/C51)</f>
        <v>78.699763593380609</v>
      </c>
      <c r="D48" s="46">
        <f t="shared" si="21"/>
        <v>79.663992387327525</v>
      </c>
      <c r="E48" s="46">
        <f t="shared" si="21"/>
        <v>80.708133698380109</v>
      </c>
      <c r="F48" s="46">
        <f t="shared" si="21"/>
        <v>81.044382777457812</v>
      </c>
      <c r="G48" s="46" t="e">
        <f t="shared" si="21"/>
        <v>#DIV/0!</v>
      </c>
      <c r="H48" s="46" t="e">
        <f t="shared" si="21"/>
        <v>#DIV/0!</v>
      </c>
      <c r="I48" s="46" t="e">
        <f t="shared" si="21"/>
        <v>#DIV/0!</v>
      </c>
      <c r="J48" s="46" t="e">
        <f t="shared" si="21"/>
        <v>#DIV/0!</v>
      </c>
      <c r="K48" s="46" t="e">
        <f t="shared" si="21"/>
        <v>#DIV/0!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80.025890892918127</v>
      </c>
    </row>
    <row r="49" spans="1:15" ht="16.5" customHeight="1">
      <c r="A49" s="3"/>
      <c r="B49" s="60" t="s">
        <v>29</v>
      </c>
      <c r="C49" s="52">
        <v>1031</v>
      </c>
      <c r="D49" s="70">
        <v>1291</v>
      </c>
      <c r="E49" s="41">
        <v>829</v>
      </c>
      <c r="F49" s="41">
        <v>566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59">
        <v>0</v>
      </c>
      <c r="M49" s="41">
        <v>0</v>
      </c>
      <c r="N49" s="41">
        <v>0</v>
      </c>
      <c r="O49" s="43">
        <f>SUM(C49+D49+E49+F49+G49+H49+I49+J49+K49+L49+M49+N49)</f>
        <v>3717</v>
      </c>
    </row>
    <row r="50" spans="1:15" ht="16.5" customHeight="1">
      <c r="A50" s="3"/>
      <c r="B50" s="53" t="s">
        <v>34</v>
      </c>
      <c r="C50" s="56">
        <f t="shared" ref="C50:K50" si="22">SUM(C49*100/C51)</f>
        <v>1.6249014972419227</v>
      </c>
      <c r="D50" s="46">
        <f t="shared" si="22"/>
        <v>2.1180948630867418</v>
      </c>
      <c r="E50" s="46">
        <f t="shared" si="22"/>
        <v>1.1821241159023499</v>
      </c>
      <c r="F50" s="46">
        <f t="shared" si="22"/>
        <v>0.98783531423983806</v>
      </c>
      <c r="G50" s="46" t="e">
        <f t="shared" si="22"/>
        <v>#DIV/0!</v>
      </c>
      <c r="H50" s="46" t="e">
        <f t="shared" si="22"/>
        <v>#DIV/0!</v>
      </c>
      <c r="I50" s="46" t="e">
        <f t="shared" si="22"/>
        <v>#DIV/0!</v>
      </c>
      <c r="J50" s="46" t="e">
        <f t="shared" si="22"/>
        <v>#DIV/0!</v>
      </c>
      <c r="K50" s="46" t="e">
        <f t="shared" si="22"/>
        <v>#DIV/0!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1.4760191560839628</v>
      </c>
    </row>
    <row r="51" spans="1:15" ht="16.5" customHeight="1" thickBot="1">
      <c r="A51" s="2"/>
      <c r="B51" s="4" t="s">
        <v>4</v>
      </c>
      <c r="C51" s="34">
        <f>C45+C47+C49</f>
        <v>63450</v>
      </c>
      <c r="D51" s="6">
        <f t="shared" ref="D51:N51" si="23">D45+D47+D49</f>
        <v>60951</v>
      </c>
      <c r="E51" s="6">
        <f t="shared" si="23"/>
        <v>70128</v>
      </c>
      <c r="F51" s="6">
        <f t="shared" si="23"/>
        <v>57297</v>
      </c>
      <c r="G51" s="6">
        <f t="shared" si="23"/>
        <v>0</v>
      </c>
      <c r="H51" s="6">
        <f t="shared" si="23"/>
        <v>0</v>
      </c>
      <c r="I51" s="6">
        <f t="shared" si="23"/>
        <v>0</v>
      </c>
      <c r="J51" s="6">
        <f t="shared" si="23"/>
        <v>0</v>
      </c>
      <c r="K51" s="6">
        <f t="shared" si="23"/>
        <v>0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251826</v>
      </c>
    </row>
    <row r="52" spans="1:15" ht="16.5" customHeight="1" thickBot="1">
      <c r="A52" s="88" t="s">
        <v>35</v>
      </c>
      <c r="B52" s="89"/>
      <c r="C52" s="36">
        <f t="shared" ref="C52:O52" si="24">SUM(C44+C51)</f>
        <v>117738</v>
      </c>
      <c r="D52" s="37">
        <f t="shared" si="24"/>
        <v>111855</v>
      </c>
      <c r="E52" s="37">
        <f t="shared" si="24"/>
        <v>123633</v>
      </c>
      <c r="F52" s="37">
        <f t="shared" si="24"/>
        <v>105967</v>
      </c>
      <c r="G52" s="37">
        <f t="shared" si="24"/>
        <v>0</v>
      </c>
      <c r="H52" s="37">
        <f t="shared" si="24"/>
        <v>0</v>
      </c>
      <c r="I52" s="37">
        <f t="shared" si="24"/>
        <v>0</v>
      </c>
      <c r="J52" s="37">
        <f t="shared" si="24"/>
        <v>0</v>
      </c>
      <c r="K52" s="37">
        <f t="shared" si="24"/>
        <v>0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459193</v>
      </c>
    </row>
    <row r="53" spans="1:15" ht="12.75" customHeight="1">
      <c r="A53" s="16"/>
    </row>
    <row r="54" spans="1:15" ht="14.25" customHeight="1">
      <c r="A54" s="8" t="s">
        <v>22</v>
      </c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2017-08-21T07:33:00Z</cp:lastPrinted>
  <dcterms:created xsi:type="dcterms:W3CDTF">1998-10-28T21:43:10Z</dcterms:created>
  <dcterms:modified xsi:type="dcterms:W3CDTF">2018-05-30T06:40:18Z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