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9825" windowHeight="8415"/>
  </bookViews>
  <sheets>
    <sheet name="In-out bound" sheetId="3" r:id="rId1"/>
  </sheets>
  <externalReferences>
    <externalReference r:id="rId2"/>
    <externalReference r:id="rId3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6" i="3"/>
  <c r="AT16"/>
  <c r="AS16"/>
  <c r="AU16" s="1"/>
  <c r="AQ16"/>
  <c r="AP16"/>
  <c r="AR16" s="1"/>
  <c r="AV15"/>
  <c r="AT15"/>
  <c r="AS15"/>
  <c r="AU15" s="1"/>
  <c r="AR15"/>
  <c r="AQ15"/>
  <c r="AP15"/>
  <c r="AV14"/>
  <c r="AU14"/>
  <c r="AT14"/>
  <c r="AS14"/>
  <c r="AR14"/>
  <c r="AQ14"/>
  <c r="AP14"/>
  <c r="AV13"/>
  <c r="AU13"/>
  <c r="AT13"/>
  <c r="AS13"/>
  <c r="AQ13"/>
  <c r="AP13"/>
  <c r="AR13" s="1"/>
  <c r="AV12"/>
  <c r="AT12"/>
  <c r="AS12"/>
  <c r="AU12" s="1"/>
  <c r="AQ12"/>
  <c r="AP12"/>
  <c r="AR12" s="1"/>
  <c r="AV11"/>
  <c r="AT11"/>
  <c r="AS11"/>
  <c r="AU11" s="1"/>
  <c r="AR11"/>
  <c r="AQ11"/>
  <c r="AP11"/>
  <c r="AV10"/>
  <c r="AU10"/>
  <c r="AT10"/>
  <c r="AS10"/>
  <c r="AR10"/>
  <c r="AQ10"/>
  <c r="AP10"/>
  <c r="AV9"/>
  <c r="AU9"/>
  <c r="AT9"/>
  <c r="AS9"/>
  <c r="AQ9"/>
  <c r="AP9"/>
  <c r="AR9" s="1"/>
  <c r="AV8"/>
  <c r="AT8"/>
  <c r="AS8"/>
  <c r="AU8" s="1"/>
  <c r="AQ8"/>
  <c r="AP8"/>
  <c r="AR8" s="1"/>
  <c r="AV7"/>
  <c r="AT7"/>
  <c r="AS7"/>
  <c r="AU7" s="1"/>
  <c r="AR7"/>
  <c r="AQ7"/>
  <c r="AP7"/>
  <c r="AV6"/>
  <c r="AU6"/>
  <c r="AT6"/>
  <c r="AS6"/>
  <c r="AR6"/>
  <c r="AQ6"/>
  <c r="AP6"/>
  <c r="AV5"/>
  <c r="AV17" s="1"/>
  <c r="AU5"/>
  <c r="AT5"/>
  <c r="AT17" s="1"/>
  <c r="AS5"/>
  <c r="AS17" s="1"/>
  <c r="AQ5"/>
  <c r="AQ17" s="1"/>
  <c r="AP5"/>
  <c r="AP17" s="1"/>
  <c r="AU17" l="1"/>
  <c r="AR5"/>
  <c r="AR17" s="1"/>
  <c r="AO15" l="1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O5"/>
  <c r="AO17" s="1"/>
  <c r="AN5"/>
  <c r="AN17" s="1"/>
  <c r="AM5"/>
  <c r="AM17" s="1"/>
  <c r="AL5"/>
  <c r="AL17" s="1"/>
  <c r="AK5"/>
  <c r="AK17" s="1"/>
  <c r="AJ5"/>
  <c r="AJ17" s="1"/>
  <c r="AI5"/>
  <c r="AI17" s="1"/>
  <c r="AH5"/>
  <c r="AH17" s="1"/>
  <c r="AG5"/>
  <c r="AG17" s="1"/>
  <c r="AF5"/>
  <c r="AF17" s="1"/>
  <c r="AE5"/>
  <c r="AE17" s="1"/>
  <c r="AD5"/>
  <c r="AD17" s="1"/>
  <c r="AC5"/>
  <c r="AC17" s="1"/>
  <c r="AB5"/>
  <c r="AB17" s="1"/>
  <c r="AA5"/>
  <c r="AA17" s="1"/>
  <c r="Z5"/>
  <c r="Z17" s="1"/>
  <c r="Y5"/>
  <c r="Y17" s="1"/>
  <c r="X5"/>
  <c r="X17" s="1"/>
  <c r="W5"/>
  <c r="W17" s="1"/>
  <c r="V5"/>
  <c r="V17" s="1"/>
  <c r="U5"/>
  <c r="U17" s="1"/>
  <c r="T5"/>
  <c r="T17" s="1"/>
  <c r="S5"/>
  <c r="S17" s="1"/>
  <c r="R5"/>
  <c r="R17" s="1"/>
  <c r="Q5"/>
  <c r="Q17" s="1"/>
  <c r="P5"/>
  <c r="P17" s="1"/>
  <c r="O5"/>
  <c r="O17" s="1"/>
  <c r="N5"/>
  <c r="N17" s="1"/>
  <c r="M5"/>
  <c r="M17" s="1"/>
  <c r="L5"/>
  <c r="L17" s="1"/>
  <c r="K5"/>
  <c r="K17" s="1"/>
  <c r="J5"/>
  <c r="J17" s="1"/>
  <c r="I5"/>
  <c r="I17" s="1"/>
  <c r="H5"/>
  <c r="H17" s="1"/>
  <c r="G5"/>
  <c r="G17" s="1"/>
  <c r="F5"/>
  <c r="F17" s="1"/>
  <c r="E5"/>
  <c r="E17" s="1"/>
  <c r="D5"/>
  <c r="D17" s="1"/>
  <c r="C5"/>
  <c r="C17" s="1"/>
  <c r="B5"/>
  <c r="B17" s="1"/>
</calcChain>
</file>

<file path=xl/sharedStrings.xml><?xml version="1.0" encoding="utf-8"?>
<sst xmlns="http://schemas.openxmlformats.org/spreadsheetml/2006/main" count="100" uniqueCount="34">
  <si>
    <t>TOTAL</t>
  </si>
  <si>
    <t>MTY</t>
  </si>
  <si>
    <t>Total</t>
  </si>
  <si>
    <t>INBOUND AND OUTBOUND RECORD AT LAEM CHABANG PORT (2017)</t>
  </si>
  <si>
    <t>MONTH</t>
  </si>
  <si>
    <t>A0</t>
  </si>
  <si>
    <t>A2</t>
  </si>
  <si>
    <t>A3</t>
  </si>
  <si>
    <t>B1</t>
  </si>
  <si>
    <t>B2</t>
  </si>
  <si>
    <t>B3</t>
  </si>
  <si>
    <t>B4</t>
  </si>
  <si>
    <t>B5</t>
  </si>
  <si>
    <t>C1-C2</t>
  </si>
  <si>
    <t>C3</t>
  </si>
  <si>
    <t>INBOUND</t>
  </si>
  <si>
    <t>OUTBOUND</t>
  </si>
  <si>
    <t>LOADED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</si>
  <si>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</si>
  <si>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</si>
  <si>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</si>
  <si>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</si>
  <si>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</si>
  <si>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</si>
  <si>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</si>
  <si>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</si>
  <si>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</si>
  <si>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</si>
  <si>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</si>
  <si>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</si>
  <si>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 xml:space="preserve">    ฟ-ผ0201/110/00</t>
  </si>
  <si>
    <t>แผนกวิจัยและพัฒนาธุรกิจ กองแผนงาน ท่าเรือแหลมฉบัง</t>
  </si>
  <si>
    <t>T.INBOUND</t>
  </si>
  <si>
    <t>T.OUTBOUND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</si>
</sst>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ngsana New"/>
      <family val="1"/>
    </font>
    <font>
      <b/>
      <sz val="18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D9979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B9B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/>
    <xf numFmtId="164" fontId="4" fillId="0" borderId="0" xfId="1" applyFont="1"/>
    <xf numFmtId="165" fontId="4" fillId="0" borderId="11" xfId="1" applyNumberFormat="1" applyFont="1" applyBorder="1" applyAlignment="1">
      <alignment horizontal="center"/>
    </xf>
    <xf numFmtId="165" fontId="4" fillId="0" borderId="11" xfId="1" applyNumberFormat="1" applyFont="1" applyBorder="1"/>
    <xf numFmtId="165" fontId="4" fillId="0" borderId="10" xfId="1" applyNumberFormat="1" applyFont="1" applyBorder="1" applyAlignment="1">
      <alignment horizontal="center"/>
    </xf>
    <xf numFmtId="165" fontId="4" fillId="0" borderId="10" xfId="1" applyNumberFormat="1" applyFont="1" applyBorder="1"/>
    <xf numFmtId="165" fontId="4" fillId="0" borderId="8" xfId="1" applyNumberFormat="1" applyFont="1" applyBorder="1"/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/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43" fontId="5" fillId="3" borderId="2" xfId="1" applyNumberFormat="1" applyFont="1" applyFill="1" applyBorder="1" applyAlignment="1">
      <alignment horizontal="center"/>
    </xf>
    <xf numFmtId="43" fontId="5" fillId="3" borderId="6" xfId="1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43" fontId="4" fillId="0" borderId="9" xfId="1" applyNumberFormat="1" applyFont="1" applyBorder="1"/>
    <xf numFmtId="43" fontId="4" fillId="3" borderId="9" xfId="1" applyNumberFormat="1" applyFont="1" applyFill="1" applyBorder="1"/>
    <xf numFmtId="43" fontId="4" fillId="4" borderId="9" xfId="1" applyNumberFormat="1" applyFont="1" applyFill="1" applyBorder="1"/>
    <xf numFmtId="165" fontId="4" fillId="4" borderId="2" xfId="1" applyNumberFormat="1" applyFont="1" applyFill="1" applyBorder="1"/>
    <xf numFmtId="165" fontId="4" fillId="4" borderId="11" xfId="1" applyNumberFormat="1" applyFont="1" applyFill="1" applyBorder="1"/>
    <xf numFmtId="165" fontId="4" fillId="4" borderId="10" xfId="1" applyNumberFormat="1" applyFont="1" applyFill="1" applyBorder="1"/>
    <xf numFmtId="165" fontId="4" fillId="4" borderId="9" xfId="1" applyNumberFormat="1" applyFont="1" applyFill="1" applyBorder="1"/>
    <xf numFmtId="165" fontId="4" fillId="4" borderId="1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10" xfId="1" applyNumberFormat="1" applyFont="1" applyFill="1" applyBorder="1" applyAlignment="1">
      <alignment horizontal="center"/>
    </xf>
    <xf numFmtId="165" fontId="4" fillId="4" borderId="9" xfId="1" applyNumberFormat="1" applyFont="1" applyFill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11" xfId="1" applyFont="1" applyFill="1" applyBorder="1" applyAlignment="1">
      <alignment horizontal="center"/>
    </xf>
    <xf numFmtId="164" fontId="5" fillId="5" borderId="10" xfId="1" applyFont="1" applyFill="1" applyBorder="1" applyAlignment="1">
      <alignment horizontal="center"/>
    </xf>
    <xf numFmtId="164" fontId="5" fillId="5" borderId="9" xfId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3" fontId="6" fillId="2" borderId="3" xfId="1" applyNumberFormat="1" applyFont="1" applyFill="1" applyBorder="1" applyAlignment="1">
      <alignment horizontal="center"/>
    </xf>
    <xf numFmtId="43" fontId="6" fillId="2" borderId="4" xfId="1" applyNumberFormat="1" applyFont="1" applyFill="1" applyBorder="1" applyAlignment="1">
      <alignment horizontal="center"/>
    </xf>
    <xf numFmtId="43" fontId="6" fillId="2" borderId="5" xfId="1" applyNumberFormat="1" applyFont="1" applyFill="1" applyBorder="1" applyAlignment="1">
      <alignment horizontal="center"/>
    </xf>
    <xf numFmtId="43" fontId="5" fillId="3" borderId="3" xfId="1" applyNumberFormat="1" applyFont="1" applyFill="1" applyBorder="1" applyAlignment="1">
      <alignment horizontal="center"/>
    </xf>
    <xf numFmtId="43" fontId="5" fillId="3" borderId="5" xfId="1" applyNumberFormat="1" applyFont="1" applyFill="1" applyBorder="1" applyAlignment="1">
      <alignment horizontal="center"/>
    </xf>
    <xf numFmtId="43" fontId="2" fillId="3" borderId="2" xfId="1" applyNumberFormat="1" applyFont="1" applyFill="1" applyBorder="1" applyAlignment="1">
      <alignment horizontal="center" vertical="center"/>
    </xf>
    <xf numFmtId="43" fontId="2" fillId="3" borderId="10" xfId="1" applyNumberFormat="1" applyFont="1" applyFill="1" applyBorder="1" applyAlignment="1">
      <alignment horizontal="center" vertical="center"/>
    </xf>
    <xf numFmtId="43" fontId="2" fillId="4" borderId="2" xfId="1" applyNumberFormat="1" applyFont="1" applyFill="1" applyBorder="1" applyAlignment="1">
      <alignment horizontal="center" vertical="center"/>
    </xf>
    <xf numFmtId="43" fontId="2" fillId="4" borderId="10" xfId="1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6B9B8"/>
      <color rgb="FFD99795"/>
      <color rgb="FFE69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R27O0SB\Desktop\&#3626;&#3606;&#3636;&#3605;&#3636;&#3607;&#3656;&#3634;&#3648;&#3619;&#3639;&#3629;&#3649;&#3627;&#3621;&#3617;&#3593;&#3610;&#3633;&#3591;\&#3611;&#3637;&#3591;&#3610;&#3611;&#3619;&#3632;&#3617;&#3634;&#3603;%202560\12-&#3585;.&#3618;.%20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R27O0SB\Desktop\&#3626;&#3606;&#3636;&#3605;&#3636;&#3607;&#3656;&#3634;&#3648;&#3619;&#3639;&#3629;&#3649;&#3627;&#3621;&#3617;&#3593;&#3610;&#3633;&#3591;\&#3611;&#3637;&#3591;&#3610;&#3611;&#3619;&#3632;&#3617;&#3634;&#3603;%202561\&#3614;.&#3618;.%2060\2-&#3614;.&#3618;.%206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charge"/>
      <sheetName val="load"/>
      <sheetName val="แยกท่า"/>
      <sheetName val="แยกท่าสะสม(ต.ค.59-ก.ย.60)"/>
      <sheetName val="แนบ1"/>
      <sheetName val="แนบ2"/>
      <sheetName val="แนบ2(แยกท่า)"/>
      <sheetName val="แนบ3"/>
      <sheetName val="แนบ4"/>
      <sheetName val="109"/>
      <sheetName val="110"/>
      <sheetName val="111"/>
      <sheetName val="112"/>
    </sheetNames>
    <sheetDataSet>
      <sheetData sheetId="0">
        <row r="37">
          <cell r="P37">
            <v>1</v>
          </cell>
          <cell r="Q37">
            <v>6336</v>
          </cell>
          <cell r="R37">
            <v>9994</v>
          </cell>
          <cell r="S37">
            <v>45</v>
          </cell>
          <cell r="T37">
            <v>5126</v>
          </cell>
          <cell r="U37">
            <v>3558</v>
          </cell>
        </row>
        <row r="38">
          <cell r="P38">
            <v>8</v>
          </cell>
          <cell r="Q38">
            <v>4192</v>
          </cell>
          <cell r="R38">
            <v>8848</v>
          </cell>
          <cell r="S38">
            <v>18</v>
          </cell>
          <cell r="T38">
            <v>629</v>
          </cell>
          <cell r="U38">
            <v>494</v>
          </cell>
        </row>
        <row r="39">
          <cell r="P39">
            <v>96</v>
          </cell>
          <cell r="Q39">
            <v>491</v>
          </cell>
          <cell r="R39">
            <v>1876</v>
          </cell>
          <cell r="T39">
            <v>173</v>
          </cell>
          <cell r="U39">
            <v>2</v>
          </cell>
        </row>
        <row r="40">
          <cell r="Q40">
            <v>3266</v>
          </cell>
          <cell r="R40">
            <v>10930</v>
          </cell>
          <cell r="S40">
            <v>31.5</v>
          </cell>
          <cell r="T40">
            <v>7546</v>
          </cell>
          <cell r="U40">
            <v>8750</v>
          </cell>
          <cell r="V40">
            <v>56.25</v>
          </cell>
        </row>
        <row r="41">
          <cell r="Q41">
            <v>3447</v>
          </cell>
          <cell r="R41">
            <v>6056</v>
          </cell>
          <cell r="S41">
            <v>9</v>
          </cell>
          <cell r="T41">
            <v>5171</v>
          </cell>
          <cell r="U41">
            <v>6000</v>
          </cell>
          <cell r="V41">
            <v>33.75</v>
          </cell>
        </row>
        <row r="42">
          <cell r="P42">
            <v>104</v>
          </cell>
          <cell r="Q42">
            <v>4342</v>
          </cell>
          <cell r="R42">
            <v>12642</v>
          </cell>
          <cell r="T42">
            <v>3028</v>
          </cell>
          <cell r="U42">
            <v>2104</v>
          </cell>
          <cell r="V42">
            <v>4.5</v>
          </cell>
        </row>
        <row r="43">
          <cell r="P43">
            <v>323</v>
          </cell>
          <cell r="Q43">
            <v>8353</v>
          </cell>
          <cell r="R43">
            <v>18104</v>
          </cell>
          <cell r="T43">
            <v>5145</v>
          </cell>
          <cell r="U43">
            <v>2452</v>
          </cell>
        </row>
        <row r="44">
          <cell r="P44">
            <v>1045</v>
          </cell>
          <cell r="Q44">
            <v>4608</v>
          </cell>
          <cell r="R44">
            <v>12326</v>
          </cell>
          <cell r="S44">
            <v>24.75</v>
          </cell>
          <cell r="T44">
            <v>3149</v>
          </cell>
          <cell r="U44">
            <v>6078</v>
          </cell>
          <cell r="V44">
            <v>130.5</v>
          </cell>
        </row>
        <row r="45">
          <cell r="P45">
            <v>1045</v>
          </cell>
          <cell r="Q45">
            <v>14547</v>
          </cell>
          <cell r="R45">
            <v>39410</v>
          </cell>
          <cell r="S45">
            <v>27</v>
          </cell>
          <cell r="T45">
            <v>10676</v>
          </cell>
          <cell r="U45">
            <v>15416</v>
          </cell>
          <cell r="V45">
            <v>146.25</v>
          </cell>
        </row>
        <row r="46">
          <cell r="P46">
            <v>552</v>
          </cell>
          <cell r="Q46">
            <v>4985</v>
          </cell>
          <cell r="R46">
            <v>14596</v>
          </cell>
          <cell r="S46">
            <v>38.25</v>
          </cell>
          <cell r="T46">
            <v>1260</v>
          </cell>
          <cell r="U46">
            <v>5602</v>
          </cell>
          <cell r="V46">
            <v>276.75</v>
          </cell>
        </row>
        <row r="61">
          <cell r="P61">
            <v>10</v>
          </cell>
          <cell r="Q61">
            <v>4756</v>
          </cell>
          <cell r="R61">
            <v>8026</v>
          </cell>
          <cell r="S61">
            <v>4.5</v>
          </cell>
          <cell r="T61">
            <v>3462</v>
          </cell>
          <cell r="U61">
            <v>2930</v>
          </cell>
        </row>
        <row r="62">
          <cell r="Q62">
            <v>3116</v>
          </cell>
          <cell r="R62">
            <v>5262</v>
          </cell>
          <cell r="S62">
            <v>15.75</v>
          </cell>
          <cell r="T62">
            <v>984</v>
          </cell>
          <cell r="U62">
            <v>1088</v>
          </cell>
          <cell r="V62">
            <v>22.5</v>
          </cell>
        </row>
        <row r="63">
          <cell r="P63">
            <v>90</v>
          </cell>
          <cell r="Q63">
            <v>325</v>
          </cell>
          <cell r="R63">
            <v>844</v>
          </cell>
          <cell r="S63">
            <v>4.5</v>
          </cell>
          <cell r="T63">
            <v>727</v>
          </cell>
          <cell r="U63">
            <v>616</v>
          </cell>
        </row>
        <row r="64">
          <cell r="Q64">
            <v>3054</v>
          </cell>
          <cell r="R64">
            <v>10548</v>
          </cell>
          <cell r="S64">
            <v>58.5</v>
          </cell>
          <cell r="T64">
            <v>7316</v>
          </cell>
          <cell r="U64">
            <v>17296</v>
          </cell>
          <cell r="V64">
            <v>56.25</v>
          </cell>
        </row>
        <row r="65">
          <cell r="Q65">
            <v>3118</v>
          </cell>
          <cell r="R65">
            <v>5834</v>
          </cell>
          <cell r="S65">
            <v>6.75</v>
          </cell>
          <cell r="T65">
            <v>7827</v>
          </cell>
          <cell r="U65">
            <v>10066</v>
          </cell>
          <cell r="V65">
            <v>63</v>
          </cell>
        </row>
        <row r="66">
          <cell r="P66">
            <v>152</v>
          </cell>
          <cell r="Q66">
            <v>3081</v>
          </cell>
          <cell r="R66">
            <v>7484</v>
          </cell>
          <cell r="T66">
            <v>4367</v>
          </cell>
          <cell r="U66">
            <v>620</v>
          </cell>
          <cell r="V66">
            <v>22.5</v>
          </cell>
        </row>
        <row r="67">
          <cell r="P67">
            <v>268</v>
          </cell>
          <cell r="Q67">
            <v>7039</v>
          </cell>
          <cell r="R67">
            <v>16390</v>
          </cell>
          <cell r="T67">
            <v>4070</v>
          </cell>
          <cell r="U67">
            <v>2622</v>
          </cell>
        </row>
        <row r="68">
          <cell r="P68">
            <v>1682</v>
          </cell>
          <cell r="Q68">
            <v>2699</v>
          </cell>
          <cell r="R68">
            <v>6800</v>
          </cell>
          <cell r="S68">
            <v>6.75</v>
          </cell>
          <cell r="T68">
            <v>4425</v>
          </cell>
          <cell r="U68">
            <v>7896</v>
          </cell>
          <cell r="V68">
            <v>67.5</v>
          </cell>
        </row>
        <row r="69">
          <cell r="P69">
            <v>1098</v>
          </cell>
          <cell r="Q69">
            <v>11997</v>
          </cell>
          <cell r="R69">
            <v>33324</v>
          </cell>
          <cell r="S69">
            <v>33.75</v>
          </cell>
          <cell r="T69">
            <v>10861</v>
          </cell>
          <cell r="U69">
            <v>23004</v>
          </cell>
          <cell r="V69">
            <v>297</v>
          </cell>
        </row>
        <row r="70">
          <cell r="P70">
            <v>785</v>
          </cell>
          <cell r="Q70">
            <v>5288</v>
          </cell>
          <cell r="R70">
            <v>13678</v>
          </cell>
          <cell r="S70">
            <v>29.25</v>
          </cell>
          <cell r="T70">
            <v>1776</v>
          </cell>
          <cell r="U70">
            <v>10488</v>
          </cell>
          <cell r="V70">
            <v>312.75</v>
          </cell>
        </row>
        <row r="72">
          <cell r="P72">
            <v>11</v>
          </cell>
          <cell r="Q72">
            <v>6972</v>
          </cell>
          <cell r="R72">
            <v>11564</v>
          </cell>
          <cell r="S72">
            <v>29.25</v>
          </cell>
          <cell r="T72">
            <v>7837</v>
          </cell>
          <cell r="U72">
            <v>5658</v>
          </cell>
          <cell r="V72">
            <v>2.25</v>
          </cell>
        </row>
        <row r="73">
          <cell r="Q73">
            <v>4008</v>
          </cell>
          <cell r="R73">
            <v>7708</v>
          </cell>
          <cell r="S73">
            <v>15.75</v>
          </cell>
          <cell r="T73">
            <v>1599</v>
          </cell>
          <cell r="U73">
            <v>2260</v>
          </cell>
        </row>
        <row r="74">
          <cell r="P74">
            <v>23</v>
          </cell>
          <cell r="Q74">
            <v>624</v>
          </cell>
          <cell r="R74">
            <v>1888</v>
          </cell>
          <cell r="S74">
            <v>0</v>
          </cell>
          <cell r="T74">
            <v>135</v>
          </cell>
          <cell r="U74">
            <v>80</v>
          </cell>
          <cell r="V74">
            <v>0</v>
          </cell>
        </row>
        <row r="75">
          <cell r="P75">
            <v>1</v>
          </cell>
          <cell r="Q75">
            <v>3044</v>
          </cell>
          <cell r="R75">
            <v>9168</v>
          </cell>
          <cell r="S75">
            <v>87.75</v>
          </cell>
          <cell r="T75">
            <v>9987</v>
          </cell>
          <cell r="U75">
            <v>25236</v>
          </cell>
          <cell r="V75">
            <v>22.5</v>
          </cell>
        </row>
        <row r="76">
          <cell r="Q76">
            <v>3516</v>
          </cell>
          <cell r="R76">
            <v>7350</v>
          </cell>
          <cell r="T76">
            <v>10072</v>
          </cell>
          <cell r="U76">
            <v>10642</v>
          </cell>
          <cell r="V76">
            <v>27</v>
          </cell>
        </row>
        <row r="77">
          <cell r="P77">
            <v>212</v>
          </cell>
          <cell r="Q77">
            <v>5100</v>
          </cell>
          <cell r="R77">
            <v>10970</v>
          </cell>
          <cell r="S77">
            <v>4.5</v>
          </cell>
          <cell r="T77">
            <v>3199</v>
          </cell>
          <cell r="U77">
            <v>1582</v>
          </cell>
        </row>
        <row r="78">
          <cell r="P78">
            <v>173</v>
          </cell>
          <cell r="Q78">
            <v>9180</v>
          </cell>
          <cell r="R78">
            <v>19708</v>
          </cell>
          <cell r="S78">
            <v>2.25</v>
          </cell>
          <cell r="T78">
            <v>6763</v>
          </cell>
          <cell r="U78">
            <v>4668</v>
          </cell>
          <cell r="V78">
            <v>94.5</v>
          </cell>
        </row>
        <row r="79">
          <cell r="P79">
            <v>2603</v>
          </cell>
          <cell r="Q79">
            <v>4481</v>
          </cell>
          <cell r="R79">
            <v>9600</v>
          </cell>
          <cell r="S79">
            <v>47.25</v>
          </cell>
          <cell r="T79">
            <v>3271</v>
          </cell>
          <cell r="U79">
            <v>8504</v>
          </cell>
          <cell r="V79">
            <v>213.75</v>
          </cell>
        </row>
        <row r="80">
          <cell r="P80">
            <v>1117</v>
          </cell>
          <cell r="Q80">
            <v>12451</v>
          </cell>
          <cell r="R80">
            <v>34158</v>
          </cell>
          <cell r="S80">
            <v>9</v>
          </cell>
          <cell r="T80">
            <v>10057</v>
          </cell>
          <cell r="U80">
            <v>30146</v>
          </cell>
          <cell r="V80">
            <v>137.25</v>
          </cell>
        </row>
        <row r="81">
          <cell r="P81">
            <v>444.5</v>
          </cell>
          <cell r="Q81">
            <v>6159</v>
          </cell>
          <cell r="R81">
            <v>14584</v>
          </cell>
          <cell r="S81">
            <v>78.75</v>
          </cell>
          <cell r="T81">
            <v>2016</v>
          </cell>
          <cell r="U81">
            <v>6644</v>
          </cell>
          <cell r="V81">
            <v>112.5</v>
          </cell>
        </row>
        <row r="83">
          <cell r="P83">
            <v>1</v>
          </cell>
          <cell r="Q83">
            <v>5931</v>
          </cell>
          <cell r="R83">
            <v>10278</v>
          </cell>
          <cell r="S83">
            <v>45</v>
          </cell>
          <cell r="T83">
            <v>4331</v>
          </cell>
          <cell r="U83">
            <v>6314</v>
          </cell>
          <cell r="V83">
            <v>22.5</v>
          </cell>
        </row>
        <row r="84">
          <cell r="P84">
            <v>2</v>
          </cell>
          <cell r="Q84">
            <v>3282</v>
          </cell>
          <cell r="R84">
            <v>6160</v>
          </cell>
          <cell r="S84">
            <v>4.5</v>
          </cell>
          <cell r="T84">
            <v>1202</v>
          </cell>
          <cell r="U84">
            <v>1530</v>
          </cell>
        </row>
        <row r="85">
          <cell r="P85">
            <v>38</v>
          </cell>
          <cell r="Q85">
            <v>572</v>
          </cell>
          <cell r="R85">
            <v>1536</v>
          </cell>
          <cell r="T85">
            <v>188</v>
          </cell>
          <cell r="U85">
            <v>70</v>
          </cell>
        </row>
        <row r="86">
          <cell r="Q86">
            <v>3683</v>
          </cell>
          <cell r="R86">
            <v>11548</v>
          </cell>
          <cell r="S86">
            <v>128.25</v>
          </cell>
          <cell r="T86">
            <v>4375</v>
          </cell>
          <cell r="U86">
            <v>25044</v>
          </cell>
          <cell r="V86">
            <v>436.5</v>
          </cell>
        </row>
        <row r="87">
          <cell r="Q87">
            <v>4062</v>
          </cell>
          <cell r="R87">
            <v>8248</v>
          </cell>
          <cell r="S87">
            <v>11.25</v>
          </cell>
          <cell r="T87">
            <v>6969</v>
          </cell>
          <cell r="U87">
            <v>8528</v>
          </cell>
          <cell r="V87">
            <v>27</v>
          </cell>
        </row>
        <row r="88">
          <cell r="P88">
            <v>67</v>
          </cell>
          <cell r="Q88">
            <v>3485</v>
          </cell>
          <cell r="R88">
            <v>9520</v>
          </cell>
          <cell r="S88">
            <v>2.25</v>
          </cell>
          <cell r="T88">
            <v>1043</v>
          </cell>
          <cell r="U88">
            <v>1226</v>
          </cell>
          <cell r="V88">
            <v>67.5</v>
          </cell>
        </row>
        <row r="89">
          <cell r="P89">
            <v>210</v>
          </cell>
          <cell r="Q89">
            <v>8691</v>
          </cell>
          <cell r="R89">
            <v>20236</v>
          </cell>
          <cell r="S89">
            <v>4.5</v>
          </cell>
          <cell r="T89">
            <v>5303</v>
          </cell>
          <cell r="U89">
            <v>4538</v>
          </cell>
          <cell r="V89">
            <v>22.5</v>
          </cell>
        </row>
        <row r="90">
          <cell r="P90">
            <v>1636</v>
          </cell>
          <cell r="Q90">
            <v>3215</v>
          </cell>
          <cell r="R90">
            <v>9450</v>
          </cell>
          <cell r="S90">
            <v>45</v>
          </cell>
          <cell r="T90">
            <v>4438</v>
          </cell>
          <cell r="U90">
            <v>7624</v>
          </cell>
          <cell r="V90">
            <v>83.25</v>
          </cell>
        </row>
        <row r="91">
          <cell r="P91">
            <v>1324</v>
          </cell>
          <cell r="Q91">
            <v>11224</v>
          </cell>
          <cell r="R91">
            <v>29944</v>
          </cell>
          <cell r="S91">
            <v>22.5</v>
          </cell>
          <cell r="T91">
            <v>11132</v>
          </cell>
          <cell r="U91">
            <v>20328</v>
          </cell>
          <cell r="V91">
            <v>92.25</v>
          </cell>
        </row>
        <row r="92">
          <cell r="P92">
            <v>822.25</v>
          </cell>
          <cell r="Q92">
            <v>6392</v>
          </cell>
          <cell r="R92">
            <v>15308</v>
          </cell>
          <cell r="S92">
            <v>54</v>
          </cell>
          <cell r="T92">
            <v>3693</v>
          </cell>
          <cell r="U92">
            <v>11256</v>
          </cell>
          <cell r="V92">
            <v>317.25</v>
          </cell>
        </row>
        <row r="94">
          <cell r="P94">
            <v>23</v>
          </cell>
          <cell r="Q94">
            <v>5718</v>
          </cell>
          <cell r="R94">
            <v>10078</v>
          </cell>
          <cell r="S94">
            <v>33.75</v>
          </cell>
          <cell r="T94">
            <v>3856</v>
          </cell>
          <cell r="U94">
            <v>5800</v>
          </cell>
        </row>
        <row r="95">
          <cell r="Q95">
            <v>4298</v>
          </cell>
          <cell r="R95">
            <v>5952</v>
          </cell>
          <cell r="S95">
            <v>13.5</v>
          </cell>
          <cell r="T95">
            <v>1192</v>
          </cell>
          <cell r="U95">
            <v>2482</v>
          </cell>
        </row>
        <row r="96">
          <cell r="P96">
            <v>14</v>
          </cell>
          <cell r="Q96">
            <v>709</v>
          </cell>
          <cell r="R96">
            <v>2002</v>
          </cell>
          <cell r="U96">
            <v>82</v>
          </cell>
        </row>
        <row r="97">
          <cell r="Q97">
            <v>3234</v>
          </cell>
          <cell r="R97">
            <v>11250</v>
          </cell>
          <cell r="S97">
            <v>85.5</v>
          </cell>
          <cell r="T97">
            <v>8347</v>
          </cell>
          <cell r="U97">
            <v>11466</v>
          </cell>
          <cell r="V97">
            <v>9</v>
          </cell>
        </row>
        <row r="98">
          <cell r="Q98">
            <v>4628</v>
          </cell>
          <cell r="R98">
            <v>8214</v>
          </cell>
          <cell r="S98">
            <v>4.5</v>
          </cell>
          <cell r="T98">
            <v>6765</v>
          </cell>
          <cell r="U98">
            <v>11978</v>
          </cell>
          <cell r="V98">
            <v>126</v>
          </cell>
        </row>
        <row r="99">
          <cell r="P99">
            <v>68</v>
          </cell>
          <cell r="Q99">
            <v>4279</v>
          </cell>
          <cell r="R99">
            <v>10538</v>
          </cell>
          <cell r="T99">
            <v>736</v>
          </cell>
          <cell r="U99">
            <v>594</v>
          </cell>
        </row>
        <row r="100">
          <cell r="P100">
            <v>109</v>
          </cell>
          <cell r="Q100">
            <v>8934</v>
          </cell>
          <cell r="R100">
            <v>19148</v>
          </cell>
          <cell r="S100">
            <v>40.5</v>
          </cell>
          <cell r="T100">
            <v>3579</v>
          </cell>
          <cell r="U100">
            <v>4350</v>
          </cell>
        </row>
        <row r="101">
          <cell r="P101">
            <v>2035</v>
          </cell>
          <cell r="Q101">
            <v>4074</v>
          </cell>
          <cell r="R101">
            <v>9796</v>
          </cell>
          <cell r="S101">
            <v>18</v>
          </cell>
          <cell r="T101">
            <v>3948</v>
          </cell>
          <cell r="U101">
            <v>6582</v>
          </cell>
          <cell r="V101">
            <v>67.5</v>
          </cell>
        </row>
        <row r="102">
          <cell r="P102">
            <v>2032.75</v>
          </cell>
          <cell r="Q102">
            <v>15369</v>
          </cell>
          <cell r="R102">
            <v>41000</v>
          </cell>
          <cell r="S102">
            <v>69.75</v>
          </cell>
          <cell r="T102">
            <v>16324</v>
          </cell>
          <cell r="U102">
            <v>19998</v>
          </cell>
          <cell r="V102">
            <v>288</v>
          </cell>
        </row>
        <row r="103">
          <cell r="P103">
            <v>992.25</v>
          </cell>
          <cell r="Q103">
            <v>5879</v>
          </cell>
          <cell r="R103">
            <v>14380</v>
          </cell>
          <cell r="S103">
            <v>56.25</v>
          </cell>
          <cell r="T103">
            <v>2451</v>
          </cell>
          <cell r="U103">
            <v>4064</v>
          </cell>
          <cell r="V103">
            <v>391.5</v>
          </cell>
        </row>
        <row r="115">
          <cell r="P115">
            <v>0</v>
          </cell>
          <cell r="Q115">
            <v>6164</v>
          </cell>
          <cell r="R115">
            <v>10892</v>
          </cell>
          <cell r="S115">
            <v>24.75</v>
          </cell>
          <cell r="T115">
            <v>7040</v>
          </cell>
          <cell r="U115">
            <v>6928</v>
          </cell>
          <cell r="V115">
            <v>40.5</v>
          </cell>
        </row>
        <row r="116">
          <cell r="Q116">
            <v>3491</v>
          </cell>
          <cell r="R116">
            <v>5664</v>
          </cell>
          <cell r="S116">
            <v>6.75</v>
          </cell>
          <cell r="T116">
            <v>1123</v>
          </cell>
          <cell r="U116">
            <v>3196</v>
          </cell>
        </row>
        <row r="117">
          <cell r="P117">
            <v>20</v>
          </cell>
          <cell r="Q117">
            <v>649</v>
          </cell>
          <cell r="R117">
            <v>1744</v>
          </cell>
          <cell r="T117">
            <v>245</v>
          </cell>
          <cell r="U117">
            <v>92</v>
          </cell>
        </row>
        <row r="118">
          <cell r="Q118">
            <v>3127</v>
          </cell>
          <cell r="R118">
            <v>10148</v>
          </cell>
          <cell r="S118">
            <v>162</v>
          </cell>
          <cell r="T118">
            <v>6373</v>
          </cell>
          <cell r="U118">
            <v>16152</v>
          </cell>
        </row>
        <row r="119">
          <cell r="Q119">
            <v>4951</v>
          </cell>
          <cell r="R119">
            <v>7604</v>
          </cell>
          <cell r="S119">
            <v>2.25</v>
          </cell>
          <cell r="T119">
            <v>6787</v>
          </cell>
          <cell r="U119">
            <v>12816</v>
          </cell>
          <cell r="V119">
            <v>9</v>
          </cell>
        </row>
        <row r="120">
          <cell r="P120">
            <v>53</v>
          </cell>
          <cell r="Q120">
            <v>4811</v>
          </cell>
          <cell r="R120">
            <v>12370</v>
          </cell>
          <cell r="T120">
            <v>2296</v>
          </cell>
          <cell r="U120">
            <v>3900</v>
          </cell>
          <cell r="V120">
            <v>56.25</v>
          </cell>
        </row>
        <row r="121">
          <cell r="P121">
            <v>204</v>
          </cell>
          <cell r="Q121">
            <v>7946</v>
          </cell>
          <cell r="R121">
            <v>19538</v>
          </cell>
          <cell r="S121">
            <v>20.25</v>
          </cell>
          <cell r="T121">
            <v>4932</v>
          </cell>
          <cell r="U121">
            <v>4288</v>
          </cell>
        </row>
        <row r="122">
          <cell r="P122">
            <v>779</v>
          </cell>
          <cell r="Q122">
            <v>3803</v>
          </cell>
          <cell r="R122">
            <v>7442</v>
          </cell>
          <cell r="S122">
            <v>33.75</v>
          </cell>
          <cell r="T122">
            <v>5760</v>
          </cell>
          <cell r="U122">
            <v>6628</v>
          </cell>
          <cell r="V122">
            <v>51.75</v>
          </cell>
        </row>
        <row r="123">
          <cell r="P123">
            <v>635.25</v>
          </cell>
          <cell r="Q123">
            <v>13836</v>
          </cell>
          <cell r="R123">
            <v>37104</v>
          </cell>
          <cell r="S123">
            <v>81</v>
          </cell>
          <cell r="T123">
            <v>12912</v>
          </cell>
          <cell r="U123">
            <v>18312</v>
          </cell>
          <cell r="V123">
            <v>405</v>
          </cell>
        </row>
        <row r="124">
          <cell r="P124">
            <v>1500</v>
          </cell>
          <cell r="Q124">
            <v>5939</v>
          </cell>
          <cell r="R124">
            <v>15560</v>
          </cell>
          <cell r="S124">
            <v>33.75</v>
          </cell>
          <cell r="T124">
            <v>4905</v>
          </cell>
          <cell r="U124">
            <v>6816</v>
          </cell>
          <cell r="V124">
            <v>126</v>
          </cell>
        </row>
        <row r="126">
          <cell r="P126">
            <v>1</v>
          </cell>
          <cell r="Q126">
            <v>6023</v>
          </cell>
          <cell r="R126">
            <v>10522</v>
          </cell>
          <cell r="S126">
            <v>38.25</v>
          </cell>
          <cell r="T126">
            <v>4407</v>
          </cell>
          <cell r="U126">
            <v>4924</v>
          </cell>
          <cell r="V126">
            <v>20.25</v>
          </cell>
        </row>
        <row r="127">
          <cell r="P127">
            <v>6</v>
          </cell>
          <cell r="Q127">
            <v>4919</v>
          </cell>
          <cell r="R127">
            <v>7092</v>
          </cell>
          <cell r="T127">
            <v>1609</v>
          </cell>
          <cell r="U127">
            <v>1694</v>
          </cell>
        </row>
        <row r="128">
          <cell r="P128">
            <v>76</v>
          </cell>
          <cell r="Q128">
            <v>1306</v>
          </cell>
          <cell r="R128">
            <v>2506</v>
          </cell>
          <cell r="S128">
            <v>4.5</v>
          </cell>
          <cell r="T128">
            <v>721</v>
          </cell>
          <cell r="U128">
            <v>918</v>
          </cell>
        </row>
        <row r="129">
          <cell r="Q129">
            <v>2885</v>
          </cell>
          <cell r="R129">
            <v>11118</v>
          </cell>
          <cell r="S129">
            <v>537.75</v>
          </cell>
          <cell r="T129">
            <v>6384</v>
          </cell>
          <cell r="U129">
            <v>15346</v>
          </cell>
          <cell r="V129">
            <v>18</v>
          </cell>
        </row>
        <row r="130">
          <cell r="Q130">
            <v>5132</v>
          </cell>
          <cell r="R130">
            <v>6984</v>
          </cell>
          <cell r="S130">
            <v>9</v>
          </cell>
          <cell r="T130">
            <v>8261</v>
          </cell>
          <cell r="U130">
            <v>15168</v>
          </cell>
          <cell r="V130">
            <v>6.75</v>
          </cell>
        </row>
        <row r="131">
          <cell r="P131">
            <v>6</v>
          </cell>
          <cell r="Q131">
            <v>4484</v>
          </cell>
          <cell r="R131">
            <v>10690</v>
          </cell>
          <cell r="T131">
            <v>3647</v>
          </cell>
          <cell r="U131">
            <v>4206</v>
          </cell>
          <cell r="V131">
            <v>0</v>
          </cell>
        </row>
        <row r="132">
          <cell r="P132">
            <v>94</v>
          </cell>
          <cell r="Q132">
            <v>5978</v>
          </cell>
          <cell r="R132">
            <v>15362</v>
          </cell>
          <cell r="S132">
            <v>13.5</v>
          </cell>
          <cell r="T132">
            <v>3863</v>
          </cell>
          <cell r="U132">
            <v>5124</v>
          </cell>
        </row>
        <row r="133">
          <cell r="P133">
            <v>217</v>
          </cell>
          <cell r="Q133">
            <v>4920</v>
          </cell>
          <cell r="R133">
            <v>9530</v>
          </cell>
          <cell r="S133">
            <v>33.75</v>
          </cell>
          <cell r="T133">
            <v>4553</v>
          </cell>
          <cell r="U133">
            <v>6104</v>
          </cell>
          <cell r="V133">
            <v>29.25</v>
          </cell>
        </row>
        <row r="134">
          <cell r="P134">
            <v>879</v>
          </cell>
          <cell r="Q134">
            <v>16183</v>
          </cell>
          <cell r="R134">
            <v>43442</v>
          </cell>
          <cell r="S134">
            <v>119.25</v>
          </cell>
          <cell r="T134">
            <v>12601</v>
          </cell>
          <cell r="U134">
            <v>19462</v>
          </cell>
          <cell r="V134">
            <v>483.75</v>
          </cell>
        </row>
        <row r="135">
          <cell r="P135">
            <v>1610</v>
          </cell>
          <cell r="Q135">
            <v>5338</v>
          </cell>
          <cell r="R135">
            <v>13658</v>
          </cell>
          <cell r="S135">
            <v>36</v>
          </cell>
          <cell r="T135">
            <v>4137</v>
          </cell>
          <cell r="U135">
            <v>7300</v>
          </cell>
          <cell r="V135">
            <v>249.75</v>
          </cell>
        </row>
        <row r="137">
          <cell r="Q137">
            <v>5602</v>
          </cell>
          <cell r="R137">
            <v>9330</v>
          </cell>
          <cell r="S137">
            <v>24.75</v>
          </cell>
          <cell r="T137">
            <v>3140</v>
          </cell>
          <cell r="U137">
            <v>5634</v>
          </cell>
        </row>
        <row r="138">
          <cell r="P138">
            <v>5</v>
          </cell>
          <cell r="Q138">
            <v>3133</v>
          </cell>
          <cell r="R138">
            <v>5274</v>
          </cell>
          <cell r="S138">
            <v>13.5</v>
          </cell>
          <cell r="T138">
            <v>397</v>
          </cell>
          <cell r="U138">
            <v>2926</v>
          </cell>
          <cell r="V138">
            <v>20.25</v>
          </cell>
        </row>
        <row r="139">
          <cell r="P139">
            <v>150</v>
          </cell>
          <cell r="Q139">
            <v>1294</v>
          </cell>
          <cell r="R139">
            <v>2594</v>
          </cell>
          <cell r="T139">
            <v>959</v>
          </cell>
          <cell r="U139">
            <v>750</v>
          </cell>
        </row>
        <row r="140">
          <cell r="P140">
            <v>1</v>
          </cell>
          <cell r="Q140">
            <v>2493</v>
          </cell>
          <cell r="R140">
            <v>9810</v>
          </cell>
          <cell r="S140">
            <v>135</v>
          </cell>
          <cell r="T140">
            <v>9545</v>
          </cell>
          <cell r="U140">
            <v>15988</v>
          </cell>
        </row>
        <row r="141">
          <cell r="Q141">
            <v>4176</v>
          </cell>
          <cell r="R141">
            <v>7072</v>
          </cell>
          <cell r="S141">
            <v>4.5</v>
          </cell>
          <cell r="T141">
            <v>5718</v>
          </cell>
          <cell r="U141">
            <v>15432</v>
          </cell>
        </row>
        <row r="142">
          <cell r="Q142">
            <v>4778</v>
          </cell>
          <cell r="R142">
            <v>10292</v>
          </cell>
          <cell r="S142">
            <v>6.75</v>
          </cell>
          <cell r="T142">
            <v>2241</v>
          </cell>
          <cell r="U142">
            <v>3552</v>
          </cell>
        </row>
        <row r="143">
          <cell r="P143">
            <v>81</v>
          </cell>
          <cell r="Q143">
            <v>5360</v>
          </cell>
          <cell r="R143">
            <v>15098</v>
          </cell>
          <cell r="S143">
            <v>13.5</v>
          </cell>
          <cell r="T143">
            <v>3586</v>
          </cell>
          <cell r="U143">
            <v>5906</v>
          </cell>
        </row>
        <row r="144">
          <cell r="P144">
            <v>519</v>
          </cell>
          <cell r="Q144">
            <v>7022</v>
          </cell>
          <cell r="R144">
            <v>10654</v>
          </cell>
          <cell r="S144">
            <v>38.25</v>
          </cell>
          <cell r="T144">
            <v>2967</v>
          </cell>
          <cell r="U144">
            <v>4996</v>
          </cell>
          <cell r="V144">
            <v>2.25</v>
          </cell>
        </row>
        <row r="145">
          <cell r="P145">
            <v>831</v>
          </cell>
          <cell r="Q145">
            <v>16831</v>
          </cell>
          <cell r="R145">
            <v>44214</v>
          </cell>
          <cell r="S145">
            <v>60.75</v>
          </cell>
          <cell r="T145">
            <v>14413</v>
          </cell>
          <cell r="U145">
            <v>19420</v>
          </cell>
          <cell r="V145">
            <v>429.75</v>
          </cell>
        </row>
        <row r="146">
          <cell r="P146">
            <v>2101</v>
          </cell>
          <cell r="Q146">
            <v>4656</v>
          </cell>
          <cell r="R146">
            <v>11224</v>
          </cell>
          <cell r="S146">
            <v>13.5</v>
          </cell>
          <cell r="T146">
            <v>6347</v>
          </cell>
          <cell r="U146">
            <v>14690</v>
          </cell>
          <cell r="V146">
            <v>58.5</v>
          </cell>
        </row>
        <row r="148">
          <cell r="P148">
            <v>2</v>
          </cell>
          <cell r="Q148">
            <v>5857</v>
          </cell>
          <cell r="R148">
            <v>9902</v>
          </cell>
          <cell r="S148">
            <v>24.75</v>
          </cell>
          <cell r="T148">
            <v>2627</v>
          </cell>
          <cell r="U148">
            <v>6422</v>
          </cell>
          <cell r="V148">
            <v>15.75</v>
          </cell>
        </row>
        <row r="149">
          <cell r="P149">
            <v>16</v>
          </cell>
          <cell r="Q149">
            <v>3812</v>
          </cell>
          <cell r="R149">
            <v>8482</v>
          </cell>
          <cell r="S149">
            <v>13.5</v>
          </cell>
          <cell r="T149">
            <v>437</v>
          </cell>
          <cell r="U149">
            <v>1156</v>
          </cell>
        </row>
        <row r="150">
          <cell r="P150">
            <v>119</v>
          </cell>
          <cell r="Q150">
            <v>1641</v>
          </cell>
          <cell r="R150">
            <v>2890</v>
          </cell>
          <cell r="T150">
            <v>190</v>
          </cell>
          <cell r="U150">
            <v>322</v>
          </cell>
        </row>
        <row r="151">
          <cell r="P151">
            <v>2</v>
          </cell>
          <cell r="Q151">
            <v>3146</v>
          </cell>
          <cell r="R151">
            <v>9664</v>
          </cell>
          <cell r="S151">
            <v>36</v>
          </cell>
          <cell r="T151">
            <v>7264</v>
          </cell>
          <cell r="U151">
            <v>17416</v>
          </cell>
        </row>
        <row r="152">
          <cell r="Q152">
            <v>4285</v>
          </cell>
          <cell r="R152">
            <v>6272</v>
          </cell>
          <cell r="S152">
            <v>4.5</v>
          </cell>
          <cell r="T152">
            <v>6386</v>
          </cell>
          <cell r="U152">
            <v>15630</v>
          </cell>
          <cell r="V152">
            <v>6.75</v>
          </cell>
        </row>
        <row r="153">
          <cell r="P153">
            <v>3</v>
          </cell>
          <cell r="Q153">
            <v>4255</v>
          </cell>
          <cell r="R153">
            <v>8004</v>
          </cell>
          <cell r="T153">
            <v>2288</v>
          </cell>
          <cell r="U153">
            <v>4442</v>
          </cell>
          <cell r="V153">
            <v>2.25</v>
          </cell>
        </row>
        <row r="154">
          <cell r="P154">
            <v>128</v>
          </cell>
          <cell r="Q154">
            <v>5806</v>
          </cell>
          <cell r="R154">
            <v>15956</v>
          </cell>
          <cell r="S154">
            <v>9</v>
          </cell>
          <cell r="T154">
            <v>3637</v>
          </cell>
          <cell r="U154">
            <v>3696</v>
          </cell>
          <cell r="V154">
            <v>101.25</v>
          </cell>
        </row>
        <row r="155">
          <cell r="P155">
            <v>559</v>
          </cell>
          <cell r="Q155">
            <v>6589</v>
          </cell>
          <cell r="R155">
            <v>12010</v>
          </cell>
          <cell r="S155">
            <v>20.25</v>
          </cell>
          <cell r="T155">
            <v>3320</v>
          </cell>
          <cell r="U155">
            <v>5914</v>
          </cell>
        </row>
        <row r="156">
          <cell r="P156">
            <v>583</v>
          </cell>
          <cell r="Q156">
            <v>14731</v>
          </cell>
          <cell r="R156">
            <v>39618</v>
          </cell>
          <cell r="S156">
            <v>65.25</v>
          </cell>
          <cell r="T156">
            <v>14638</v>
          </cell>
          <cell r="U156">
            <v>27378</v>
          </cell>
          <cell r="V156">
            <v>213.75</v>
          </cell>
        </row>
        <row r="157">
          <cell r="P157">
            <v>1531</v>
          </cell>
          <cell r="Q157">
            <v>6260</v>
          </cell>
          <cell r="R157">
            <v>15320</v>
          </cell>
          <cell r="S157">
            <v>78.75</v>
          </cell>
          <cell r="T157">
            <v>6907</v>
          </cell>
          <cell r="U157">
            <v>12868</v>
          </cell>
          <cell r="V157">
            <v>83.25</v>
          </cell>
        </row>
      </sheetData>
      <sheetData sheetId="1">
        <row r="37">
          <cell r="Q37">
            <v>11092</v>
          </cell>
          <cell r="R37">
            <v>19274</v>
          </cell>
          <cell r="S37">
            <v>4.5</v>
          </cell>
          <cell r="T37">
            <v>73</v>
          </cell>
          <cell r="U37">
            <v>126</v>
          </cell>
        </row>
        <row r="38">
          <cell r="P38">
            <v>1</v>
          </cell>
          <cell r="Q38">
            <v>4952</v>
          </cell>
          <cell r="R38">
            <v>7298</v>
          </cell>
          <cell r="T38">
            <v>64</v>
          </cell>
          <cell r="U38">
            <v>722</v>
          </cell>
        </row>
        <row r="39">
          <cell r="P39">
            <v>10</v>
          </cell>
          <cell r="Q39">
            <v>1829</v>
          </cell>
          <cell r="R39">
            <v>2288</v>
          </cell>
          <cell r="T39">
            <v>20</v>
          </cell>
          <cell r="U39">
            <v>290</v>
          </cell>
        </row>
        <row r="40">
          <cell r="Q40">
            <v>12962</v>
          </cell>
          <cell r="R40">
            <v>19834</v>
          </cell>
          <cell r="S40">
            <v>67.5</v>
          </cell>
          <cell r="T40">
            <v>22</v>
          </cell>
          <cell r="U40">
            <v>1238</v>
          </cell>
        </row>
        <row r="41">
          <cell r="Q41">
            <v>10362</v>
          </cell>
          <cell r="R41">
            <v>21422</v>
          </cell>
          <cell r="S41">
            <v>81</v>
          </cell>
          <cell r="T41">
            <v>21</v>
          </cell>
          <cell r="U41">
            <v>22</v>
          </cell>
        </row>
        <row r="42">
          <cell r="P42">
            <v>30</v>
          </cell>
          <cell r="Q42">
            <v>8558</v>
          </cell>
          <cell r="R42">
            <v>13464</v>
          </cell>
          <cell r="S42">
            <v>42.75</v>
          </cell>
          <cell r="T42">
            <v>54</v>
          </cell>
          <cell r="U42">
            <v>1438</v>
          </cell>
        </row>
        <row r="43">
          <cell r="P43">
            <v>263</v>
          </cell>
          <cell r="Q43">
            <v>11456</v>
          </cell>
          <cell r="R43">
            <v>23074</v>
          </cell>
          <cell r="T43">
            <v>105</v>
          </cell>
          <cell r="U43">
            <v>546</v>
          </cell>
        </row>
        <row r="44">
          <cell r="P44">
            <v>1054</v>
          </cell>
          <cell r="Q44">
            <v>8035</v>
          </cell>
          <cell r="R44">
            <v>16406</v>
          </cell>
          <cell r="S44">
            <v>81</v>
          </cell>
          <cell r="T44">
            <v>113</v>
          </cell>
          <cell r="U44">
            <v>1160</v>
          </cell>
        </row>
        <row r="45">
          <cell r="P45">
            <v>1112</v>
          </cell>
          <cell r="Q45">
            <v>21047</v>
          </cell>
          <cell r="R45">
            <v>45412</v>
          </cell>
          <cell r="S45">
            <v>193.5</v>
          </cell>
          <cell r="T45">
            <v>156</v>
          </cell>
          <cell r="U45">
            <v>1936</v>
          </cell>
        </row>
        <row r="46">
          <cell r="P46">
            <v>573</v>
          </cell>
          <cell r="Q46">
            <v>4265</v>
          </cell>
          <cell r="R46">
            <v>13230</v>
          </cell>
          <cell r="S46">
            <v>279</v>
          </cell>
          <cell r="T46">
            <v>31</v>
          </cell>
          <cell r="U46">
            <v>600</v>
          </cell>
        </row>
        <row r="61">
          <cell r="Q61">
            <v>10103</v>
          </cell>
          <cell r="R61">
            <v>22194</v>
          </cell>
          <cell r="S61">
            <v>9</v>
          </cell>
          <cell r="T61">
            <v>80</v>
          </cell>
          <cell r="U61">
            <v>116</v>
          </cell>
        </row>
        <row r="62">
          <cell r="P62">
            <v>2</v>
          </cell>
          <cell r="Q62">
            <v>4872</v>
          </cell>
          <cell r="R62">
            <v>6640</v>
          </cell>
          <cell r="T62">
            <v>35</v>
          </cell>
          <cell r="U62">
            <v>234</v>
          </cell>
        </row>
        <row r="63">
          <cell r="P63">
            <v>75</v>
          </cell>
          <cell r="Q63">
            <v>2222</v>
          </cell>
          <cell r="R63">
            <v>3072</v>
          </cell>
          <cell r="T63">
            <v>9</v>
          </cell>
          <cell r="U63">
            <v>22</v>
          </cell>
        </row>
        <row r="64">
          <cell r="Q64">
            <v>14469</v>
          </cell>
          <cell r="R64">
            <v>23170</v>
          </cell>
          <cell r="S64">
            <v>67.5</v>
          </cell>
          <cell r="T64">
            <v>16</v>
          </cell>
          <cell r="U64">
            <v>170</v>
          </cell>
        </row>
        <row r="65">
          <cell r="Q65">
            <v>10592</v>
          </cell>
          <cell r="R65">
            <v>19678</v>
          </cell>
          <cell r="S65">
            <v>69.75</v>
          </cell>
          <cell r="T65">
            <v>97</v>
          </cell>
          <cell r="U65">
            <v>38</v>
          </cell>
        </row>
        <row r="66">
          <cell r="P66">
            <v>163</v>
          </cell>
          <cell r="Q66">
            <v>8096</v>
          </cell>
          <cell r="R66">
            <v>12940</v>
          </cell>
          <cell r="S66">
            <v>40.5</v>
          </cell>
          <cell r="T66">
            <v>81</v>
          </cell>
          <cell r="U66">
            <v>184</v>
          </cell>
        </row>
        <row r="67">
          <cell r="P67">
            <v>219</v>
          </cell>
          <cell r="Q67">
            <v>13910</v>
          </cell>
          <cell r="R67">
            <v>27266</v>
          </cell>
          <cell r="T67">
            <v>142</v>
          </cell>
          <cell r="U67">
            <v>60</v>
          </cell>
        </row>
        <row r="68">
          <cell r="P68">
            <v>1616</v>
          </cell>
          <cell r="Q68">
            <v>10634</v>
          </cell>
          <cell r="R68">
            <v>21692</v>
          </cell>
          <cell r="S68">
            <v>128.25</v>
          </cell>
          <cell r="T68">
            <v>118</v>
          </cell>
          <cell r="U68">
            <v>590</v>
          </cell>
          <cell r="V68">
            <v>112.5</v>
          </cell>
        </row>
        <row r="69">
          <cell r="P69">
            <v>1208</v>
          </cell>
          <cell r="Q69">
            <v>24117</v>
          </cell>
          <cell r="R69">
            <v>51658</v>
          </cell>
          <cell r="S69">
            <v>231.75</v>
          </cell>
          <cell r="T69">
            <v>88</v>
          </cell>
          <cell r="U69">
            <v>946</v>
          </cell>
        </row>
        <row r="70">
          <cell r="P70">
            <v>664</v>
          </cell>
          <cell r="Q70">
            <v>7161</v>
          </cell>
          <cell r="R70">
            <v>21420</v>
          </cell>
          <cell r="S70">
            <v>515.25</v>
          </cell>
          <cell r="T70">
            <v>43</v>
          </cell>
          <cell r="U70">
            <v>456</v>
          </cell>
        </row>
        <row r="72">
          <cell r="Q72">
            <v>11529</v>
          </cell>
          <cell r="R72">
            <v>25154</v>
          </cell>
          <cell r="S72">
            <v>2.25</v>
          </cell>
          <cell r="T72">
            <v>88</v>
          </cell>
          <cell r="U72">
            <v>64</v>
          </cell>
        </row>
        <row r="73">
          <cell r="P73">
            <v>6</v>
          </cell>
          <cell r="Q73">
            <v>5402</v>
          </cell>
          <cell r="R73">
            <v>8636</v>
          </cell>
          <cell r="S73">
            <v>0</v>
          </cell>
          <cell r="T73">
            <v>59</v>
          </cell>
          <cell r="U73">
            <v>32</v>
          </cell>
          <cell r="V73">
            <v>0</v>
          </cell>
        </row>
        <row r="74">
          <cell r="P74">
            <v>24</v>
          </cell>
          <cell r="Q74">
            <v>1994</v>
          </cell>
          <cell r="R74">
            <v>3480</v>
          </cell>
          <cell r="S74">
            <v>0</v>
          </cell>
          <cell r="T74">
            <v>101</v>
          </cell>
          <cell r="U74">
            <v>94</v>
          </cell>
          <cell r="V74">
            <v>0</v>
          </cell>
        </row>
        <row r="75">
          <cell r="Q75">
            <v>15033</v>
          </cell>
          <cell r="R75">
            <v>23080</v>
          </cell>
          <cell r="S75">
            <v>60.75</v>
          </cell>
          <cell r="T75">
            <v>7</v>
          </cell>
          <cell r="U75">
            <v>226</v>
          </cell>
          <cell r="V75">
            <v>202.5</v>
          </cell>
        </row>
        <row r="76">
          <cell r="Q76">
            <v>11181</v>
          </cell>
          <cell r="R76">
            <v>21306</v>
          </cell>
          <cell r="S76">
            <v>60.75</v>
          </cell>
          <cell r="T76">
            <v>182</v>
          </cell>
          <cell r="U76">
            <v>46</v>
          </cell>
        </row>
        <row r="77">
          <cell r="P77">
            <v>229</v>
          </cell>
          <cell r="Q77">
            <v>10877</v>
          </cell>
          <cell r="R77">
            <v>16552</v>
          </cell>
          <cell r="S77">
            <v>22.5</v>
          </cell>
          <cell r="T77">
            <v>101</v>
          </cell>
          <cell r="U77">
            <v>206</v>
          </cell>
        </row>
        <row r="78">
          <cell r="P78">
            <v>180</v>
          </cell>
          <cell r="Q78">
            <v>14499</v>
          </cell>
          <cell r="R78">
            <v>29052</v>
          </cell>
          <cell r="S78">
            <v>45</v>
          </cell>
          <cell r="T78">
            <v>135</v>
          </cell>
          <cell r="U78">
            <v>200</v>
          </cell>
        </row>
        <row r="79">
          <cell r="P79">
            <v>2060.5</v>
          </cell>
          <cell r="Q79">
            <v>9068</v>
          </cell>
          <cell r="R79">
            <v>21592</v>
          </cell>
          <cell r="S79">
            <v>108</v>
          </cell>
          <cell r="T79">
            <v>103</v>
          </cell>
          <cell r="U79">
            <v>566</v>
          </cell>
          <cell r="V79">
            <v>33.75</v>
          </cell>
        </row>
        <row r="80">
          <cell r="P80">
            <v>1140</v>
          </cell>
          <cell r="Q80">
            <v>23582</v>
          </cell>
          <cell r="R80">
            <v>51022</v>
          </cell>
          <cell r="S80">
            <v>265.5</v>
          </cell>
          <cell r="T80">
            <v>101</v>
          </cell>
          <cell r="U80">
            <v>778</v>
          </cell>
        </row>
        <row r="81">
          <cell r="P81">
            <v>495</v>
          </cell>
          <cell r="Q81">
            <v>6095</v>
          </cell>
          <cell r="R81">
            <v>18204</v>
          </cell>
          <cell r="S81">
            <v>297</v>
          </cell>
          <cell r="T81">
            <v>42</v>
          </cell>
          <cell r="U81">
            <v>162</v>
          </cell>
        </row>
        <row r="83">
          <cell r="Q83">
            <v>10087</v>
          </cell>
          <cell r="R83">
            <v>20676</v>
          </cell>
          <cell r="S83">
            <v>6.75</v>
          </cell>
          <cell r="T83">
            <v>95</v>
          </cell>
          <cell r="U83">
            <v>56</v>
          </cell>
        </row>
        <row r="84">
          <cell r="P84">
            <v>17</v>
          </cell>
          <cell r="Q84">
            <v>4132</v>
          </cell>
          <cell r="R84">
            <v>5888</v>
          </cell>
          <cell r="T84">
            <v>19</v>
          </cell>
          <cell r="U84">
            <v>8</v>
          </cell>
          <cell r="V84">
            <v>2.25</v>
          </cell>
        </row>
        <row r="85">
          <cell r="P85">
            <v>20</v>
          </cell>
          <cell r="Q85">
            <v>1719</v>
          </cell>
          <cell r="R85">
            <v>2556</v>
          </cell>
          <cell r="T85">
            <v>27</v>
          </cell>
          <cell r="U85">
            <v>14</v>
          </cell>
        </row>
        <row r="86">
          <cell r="Q86">
            <v>11677</v>
          </cell>
          <cell r="R86">
            <v>22324</v>
          </cell>
          <cell r="S86">
            <v>20.25</v>
          </cell>
          <cell r="T86">
            <v>10</v>
          </cell>
          <cell r="U86">
            <v>98</v>
          </cell>
        </row>
        <row r="87">
          <cell r="Q87">
            <v>10789</v>
          </cell>
          <cell r="R87">
            <v>20406</v>
          </cell>
          <cell r="S87">
            <v>33.75</v>
          </cell>
          <cell r="T87">
            <v>96</v>
          </cell>
          <cell r="U87">
            <v>46</v>
          </cell>
        </row>
        <row r="88">
          <cell r="P88">
            <v>201</v>
          </cell>
          <cell r="Q88">
            <v>6947</v>
          </cell>
          <cell r="R88">
            <v>10772</v>
          </cell>
          <cell r="S88">
            <v>20.25</v>
          </cell>
          <cell r="T88">
            <v>19</v>
          </cell>
          <cell r="U88">
            <v>200</v>
          </cell>
          <cell r="V88">
            <v>13.5</v>
          </cell>
        </row>
        <row r="89">
          <cell r="P89">
            <v>142</v>
          </cell>
          <cell r="Q89">
            <v>13573</v>
          </cell>
          <cell r="R89">
            <v>25950</v>
          </cell>
          <cell r="S89">
            <v>27</v>
          </cell>
          <cell r="T89">
            <v>103</v>
          </cell>
          <cell r="U89">
            <v>110</v>
          </cell>
        </row>
        <row r="90">
          <cell r="P90">
            <v>2407.25</v>
          </cell>
          <cell r="Q90">
            <v>6335</v>
          </cell>
          <cell r="R90">
            <v>16246</v>
          </cell>
          <cell r="S90">
            <v>85.5</v>
          </cell>
          <cell r="T90">
            <v>110</v>
          </cell>
          <cell r="U90">
            <v>438</v>
          </cell>
        </row>
        <row r="91">
          <cell r="P91">
            <v>1559</v>
          </cell>
          <cell r="Q91">
            <v>23396</v>
          </cell>
          <cell r="R91">
            <v>54618</v>
          </cell>
          <cell r="S91">
            <v>438.75</v>
          </cell>
          <cell r="T91">
            <v>213</v>
          </cell>
          <cell r="U91">
            <v>2218</v>
          </cell>
        </row>
        <row r="92">
          <cell r="P92">
            <v>266</v>
          </cell>
          <cell r="Q92">
            <v>3911</v>
          </cell>
          <cell r="R92">
            <v>12746</v>
          </cell>
          <cell r="S92">
            <v>94.5</v>
          </cell>
          <cell r="T92">
            <v>64</v>
          </cell>
          <cell r="U92">
            <v>582</v>
          </cell>
          <cell r="V92">
            <v>67.5</v>
          </cell>
        </row>
        <row r="94">
          <cell r="Q94">
            <v>12626</v>
          </cell>
          <cell r="R94">
            <v>24684</v>
          </cell>
          <cell r="S94">
            <v>2.25</v>
          </cell>
          <cell r="T94">
            <v>159</v>
          </cell>
          <cell r="U94">
            <v>172</v>
          </cell>
          <cell r="V94">
            <v>427.5</v>
          </cell>
        </row>
        <row r="95">
          <cell r="P95">
            <v>14</v>
          </cell>
          <cell r="Q95">
            <v>5006</v>
          </cell>
          <cell r="R95">
            <v>10342</v>
          </cell>
          <cell r="T95">
            <v>38</v>
          </cell>
          <cell r="U95">
            <v>94</v>
          </cell>
        </row>
        <row r="96">
          <cell r="P96">
            <v>12</v>
          </cell>
          <cell r="Q96">
            <v>2617</v>
          </cell>
          <cell r="R96">
            <v>4000</v>
          </cell>
          <cell r="T96">
            <v>30</v>
          </cell>
          <cell r="U96">
            <v>34</v>
          </cell>
        </row>
        <row r="97">
          <cell r="Q97">
            <v>13593</v>
          </cell>
          <cell r="R97">
            <v>23256</v>
          </cell>
          <cell r="S97">
            <v>27</v>
          </cell>
          <cell r="T97">
            <v>10</v>
          </cell>
          <cell r="U97">
            <v>550</v>
          </cell>
        </row>
        <row r="98">
          <cell r="Q98">
            <v>12356</v>
          </cell>
          <cell r="R98">
            <v>24746</v>
          </cell>
          <cell r="S98">
            <v>90</v>
          </cell>
          <cell r="T98">
            <v>77</v>
          </cell>
          <cell r="U98">
            <v>74</v>
          </cell>
        </row>
        <row r="99">
          <cell r="P99">
            <v>32</v>
          </cell>
          <cell r="Q99">
            <v>7677</v>
          </cell>
          <cell r="R99">
            <v>13582</v>
          </cell>
          <cell r="T99">
            <v>73</v>
          </cell>
          <cell r="U99">
            <v>108</v>
          </cell>
        </row>
        <row r="100">
          <cell r="P100">
            <v>151</v>
          </cell>
          <cell r="Q100">
            <v>15991</v>
          </cell>
          <cell r="R100">
            <v>28118</v>
          </cell>
          <cell r="S100">
            <v>4.5</v>
          </cell>
          <cell r="T100">
            <v>138</v>
          </cell>
          <cell r="U100">
            <v>208</v>
          </cell>
          <cell r="V100">
            <v>22.5</v>
          </cell>
        </row>
        <row r="101">
          <cell r="P101">
            <v>2328</v>
          </cell>
          <cell r="Q101">
            <v>8169</v>
          </cell>
          <cell r="R101">
            <v>21498</v>
          </cell>
          <cell r="S101">
            <v>175.5</v>
          </cell>
          <cell r="T101">
            <v>221</v>
          </cell>
          <cell r="U101">
            <v>574</v>
          </cell>
        </row>
        <row r="102">
          <cell r="P102">
            <v>2055.5</v>
          </cell>
          <cell r="Q102">
            <v>27320</v>
          </cell>
          <cell r="R102">
            <v>67262</v>
          </cell>
          <cell r="S102">
            <v>618.75</v>
          </cell>
          <cell r="T102">
            <v>232</v>
          </cell>
          <cell r="U102">
            <v>958</v>
          </cell>
        </row>
        <row r="103">
          <cell r="P103">
            <v>349.25</v>
          </cell>
          <cell r="Q103">
            <v>4257</v>
          </cell>
          <cell r="R103">
            <v>14448</v>
          </cell>
          <cell r="S103">
            <v>130.5</v>
          </cell>
          <cell r="T103">
            <v>14</v>
          </cell>
          <cell r="U103">
            <v>154</v>
          </cell>
          <cell r="V103">
            <v>157.5</v>
          </cell>
        </row>
        <row r="115">
          <cell r="P115">
            <v>0</v>
          </cell>
          <cell r="Q115">
            <v>12462</v>
          </cell>
          <cell r="R115">
            <v>25856</v>
          </cell>
          <cell r="S115">
            <v>9</v>
          </cell>
          <cell r="T115">
            <v>333</v>
          </cell>
          <cell r="U115">
            <v>168</v>
          </cell>
        </row>
        <row r="116">
          <cell r="P116">
            <v>8</v>
          </cell>
          <cell r="Q116">
            <v>4312</v>
          </cell>
          <cell r="R116">
            <v>7072</v>
          </cell>
          <cell r="T116">
            <v>59</v>
          </cell>
          <cell r="U116">
            <v>66</v>
          </cell>
          <cell r="V116">
            <v>2.25</v>
          </cell>
        </row>
        <row r="117">
          <cell r="P117">
            <v>23</v>
          </cell>
          <cell r="Q117">
            <v>2242</v>
          </cell>
          <cell r="R117">
            <v>3200</v>
          </cell>
          <cell r="T117">
            <v>52</v>
          </cell>
          <cell r="U117">
            <v>50</v>
          </cell>
        </row>
        <row r="118">
          <cell r="Q118">
            <v>10337</v>
          </cell>
          <cell r="R118">
            <v>19790</v>
          </cell>
          <cell r="S118">
            <v>42.75</v>
          </cell>
          <cell r="T118">
            <v>71</v>
          </cell>
          <cell r="U118">
            <v>130</v>
          </cell>
        </row>
        <row r="119">
          <cell r="Q119">
            <v>10339</v>
          </cell>
          <cell r="R119">
            <v>22690</v>
          </cell>
          <cell r="S119">
            <v>65.25</v>
          </cell>
          <cell r="T119">
            <v>34</v>
          </cell>
          <cell r="U119">
            <v>20</v>
          </cell>
        </row>
        <row r="120">
          <cell r="P120">
            <v>74</v>
          </cell>
          <cell r="Q120">
            <v>8303</v>
          </cell>
          <cell r="R120">
            <v>13510</v>
          </cell>
          <cell r="S120">
            <v>4.5</v>
          </cell>
          <cell r="T120">
            <v>80</v>
          </cell>
          <cell r="U120">
            <v>330</v>
          </cell>
        </row>
        <row r="121">
          <cell r="P121">
            <v>38.5</v>
          </cell>
          <cell r="Q121">
            <v>14460</v>
          </cell>
          <cell r="R121">
            <v>25276</v>
          </cell>
          <cell r="S121">
            <v>4.5</v>
          </cell>
          <cell r="T121">
            <v>110</v>
          </cell>
          <cell r="U121">
            <v>246</v>
          </cell>
          <cell r="V121">
            <v>45</v>
          </cell>
        </row>
        <row r="122">
          <cell r="P122">
            <v>1133</v>
          </cell>
          <cell r="Q122">
            <v>10871</v>
          </cell>
          <cell r="R122">
            <v>18498</v>
          </cell>
          <cell r="S122">
            <v>171</v>
          </cell>
          <cell r="T122">
            <v>135</v>
          </cell>
          <cell r="U122">
            <v>762</v>
          </cell>
        </row>
        <row r="123">
          <cell r="P123">
            <v>776</v>
          </cell>
          <cell r="Q123">
            <v>25603</v>
          </cell>
          <cell r="R123">
            <v>57856</v>
          </cell>
          <cell r="S123">
            <v>483.75</v>
          </cell>
          <cell r="T123">
            <v>108</v>
          </cell>
          <cell r="U123">
            <v>1402</v>
          </cell>
        </row>
        <row r="124">
          <cell r="P124">
            <v>966</v>
          </cell>
          <cell r="Q124">
            <v>5287</v>
          </cell>
          <cell r="R124">
            <v>18432</v>
          </cell>
          <cell r="S124">
            <v>182.25</v>
          </cell>
          <cell r="T124">
            <v>97</v>
          </cell>
          <cell r="U124">
            <v>276</v>
          </cell>
        </row>
        <row r="126">
          <cell r="Q126">
            <v>11184</v>
          </cell>
          <cell r="R126">
            <v>25180</v>
          </cell>
          <cell r="S126">
            <v>4.5</v>
          </cell>
          <cell r="T126">
            <v>64</v>
          </cell>
          <cell r="U126">
            <v>472</v>
          </cell>
          <cell r="V126">
            <v>135</v>
          </cell>
        </row>
        <row r="127">
          <cell r="P127">
            <v>0</v>
          </cell>
          <cell r="Q127">
            <v>3723</v>
          </cell>
          <cell r="R127">
            <v>6100</v>
          </cell>
          <cell r="T127">
            <v>45</v>
          </cell>
          <cell r="U127">
            <v>72</v>
          </cell>
          <cell r="V127">
            <v>2.25</v>
          </cell>
        </row>
        <row r="128">
          <cell r="P128">
            <v>19</v>
          </cell>
          <cell r="Q128">
            <v>2835</v>
          </cell>
          <cell r="R128">
            <v>3584</v>
          </cell>
          <cell r="T128">
            <v>48</v>
          </cell>
          <cell r="U128">
            <v>88</v>
          </cell>
        </row>
        <row r="129">
          <cell r="Q129">
            <v>11083</v>
          </cell>
          <cell r="R129">
            <v>23504</v>
          </cell>
          <cell r="S129">
            <v>47.25</v>
          </cell>
          <cell r="T129">
            <v>58</v>
          </cell>
          <cell r="U129">
            <v>84</v>
          </cell>
        </row>
        <row r="130">
          <cell r="Q130">
            <v>11720</v>
          </cell>
          <cell r="R130">
            <v>24812</v>
          </cell>
          <cell r="S130">
            <v>49.5</v>
          </cell>
          <cell r="T130">
            <v>75</v>
          </cell>
          <cell r="U130">
            <v>50</v>
          </cell>
        </row>
        <row r="131">
          <cell r="P131">
            <v>8</v>
          </cell>
          <cell r="Q131">
            <v>8998</v>
          </cell>
          <cell r="R131">
            <v>14022</v>
          </cell>
          <cell r="S131">
            <v>9</v>
          </cell>
          <cell r="T131">
            <v>85</v>
          </cell>
          <cell r="U131">
            <v>1330</v>
          </cell>
        </row>
        <row r="132">
          <cell r="P132">
            <v>42</v>
          </cell>
          <cell r="Q132">
            <v>13618</v>
          </cell>
          <cell r="R132">
            <v>22306</v>
          </cell>
          <cell r="S132">
            <v>13.5</v>
          </cell>
          <cell r="T132">
            <v>107</v>
          </cell>
          <cell r="U132">
            <v>334</v>
          </cell>
          <cell r="V132">
            <v>0</v>
          </cell>
        </row>
        <row r="133">
          <cell r="P133">
            <v>692</v>
          </cell>
          <cell r="Q133">
            <v>11295</v>
          </cell>
          <cell r="R133">
            <v>22886</v>
          </cell>
          <cell r="S133">
            <v>317.25</v>
          </cell>
          <cell r="T133">
            <v>148</v>
          </cell>
          <cell r="U133">
            <v>538</v>
          </cell>
        </row>
        <row r="134">
          <cell r="P134">
            <v>1027</v>
          </cell>
          <cell r="Q134">
            <v>28161</v>
          </cell>
          <cell r="R134">
            <v>72960</v>
          </cell>
          <cell r="S134">
            <v>479.25</v>
          </cell>
          <cell r="T134">
            <v>334</v>
          </cell>
          <cell r="U134">
            <v>822</v>
          </cell>
        </row>
        <row r="135">
          <cell r="P135">
            <v>1419</v>
          </cell>
          <cell r="Q135">
            <v>7225</v>
          </cell>
          <cell r="R135">
            <v>18940</v>
          </cell>
          <cell r="S135">
            <v>144</v>
          </cell>
          <cell r="T135">
            <v>58</v>
          </cell>
          <cell r="U135">
            <v>154</v>
          </cell>
        </row>
        <row r="137">
          <cell r="Q137">
            <v>10201</v>
          </cell>
          <cell r="R137">
            <v>24142</v>
          </cell>
          <cell r="S137">
            <v>15.75</v>
          </cell>
          <cell r="T137">
            <v>174</v>
          </cell>
          <cell r="U137">
            <v>60</v>
          </cell>
          <cell r="V137">
            <v>342</v>
          </cell>
        </row>
        <row r="138">
          <cell r="Q138">
            <v>2485</v>
          </cell>
          <cell r="R138">
            <v>4468</v>
          </cell>
          <cell r="T138">
            <v>36</v>
          </cell>
          <cell r="U138">
            <v>30</v>
          </cell>
          <cell r="V138">
            <v>2.25</v>
          </cell>
        </row>
        <row r="139">
          <cell r="P139">
            <v>11</v>
          </cell>
          <cell r="Q139">
            <v>2811</v>
          </cell>
          <cell r="R139">
            <v>3574</v>
          </cell>
          <cell r="T139">
            <v>32</v>
          </cell>
          <cell r="U139">
            <v>24</v>
          </cell>
        </row>
        <row r="140">
          <cell r="P140">
            <v>5</v>
          </cell>
          <cell r="Q140">
            <v>11468</v>
          </cell>
          <cell r="R140">
            <v>19988</v>
          </cell>
          <cell r="S140">
            <v>20.25</v>
          </cell>
          <cell r="T140">
            <v>200</v>
          </cell>
          <cell r="U140">
            <v>54</v>
          </cell>
        </row>
        <row r="141">
          <cell r="Q141">
            <v>10578</v>
          </cell>
          <cell r="R141">
            <v>23708</v>
          </cell>
          <cell r="S141">
            <v>29.25</v>
          </cell>
          <cell r="T141">
            <v>23</v>
          </cell>
          <cell r="U141">
            <v>74</v>
          </cell>
          <cell r="V141">
            <v>4.5</v>
          </cell>
        </row>
        <row r="142">
          <cell r="P142">
            <v>4</v>
          </cell>
          <cell r="Q142">
            <v>7482</v>
          </cell>
          <cell r="R142">
            <v>14880</v>
          </cell>
          <cell r="T142">
            <v>117</v>
          </cell>
          <cell r="U142">
            <v>660</v>
          </cell>
          <cell r="V142">
            <v>2.25</v>
          </cell>
        </row>
        <row r="143">
          <cell r="P143">
            <v>52</v>
          </cell>
          <cell r="Q143">
            <v>13181</v>
          </cell>
          <cell r="R143">
            <v>21804</v>
          </cell>
          <cell r="S143">
            <v>36</v>
          </cell>
          <cell r="T143">
            <v>149</v>
          </cell>
          <cell r="U143">
            <v>16</v>
          </cell>
        </row>
        <row r="144">
          <cell r="P144">
            <v>819</v>
          </cell>
          <cell r="Q144">
            <v>7683</v>
          </cell>
          <cell r="R144">
            <v>17006</v>
          </cell>
          <cell r="S144">
            <v>47.25</v>
          </cell>
          <cell r="T144">
            <v>122</v>
          </cell>
          <cell r="U144">
            <v>574</v>
          </cell>
        </row>
        <row r="145">
          <cell r="P145">
            <v>894</v>
          </cell>
          <cell r="Q145">
            <v>25840</v>
          </cell>
          <cell r="R145">
            <v>68004</v>
          </cell>
          <cell r="S145">
            <v>571.5</v>
          </cell>
          <cell r="T145">
            <v>470</v>
          </cell>
          <cell r="U145">
            <v>1034</v>
          </cell>
        </row>
        <row r="146">
          <cell r="P146">
            <v>1454</v>
          </cell>
          <cell r="Q146">
            <v>10339</v>
          </cell>
          <cell r="R146">
            <v>24916</v>
          </cell>
          <cell r="S146">
            <v>123.75</v>
          </cell>
          <cell r="T146">
            <v>59</v>
          </cell>
          <cell r="U146">
            <v>214</v>
          </cell>
        </row>
        <row r="148">
          <cell r="Q148">
            <v>10591</v>
          </cell>
          <cell r="R148">
            <v>23154</v>
          </cell>
          <cell r="S148">
            <v>27</v>
          </cell>
          <cell r="T148">
            <v>75</v>
          </cell>
          <cell r="U148">
            <v>122</v>
          </cell>
          <cell r="V148">
            <v>135</v>
          </cell>
        </row>
        <row r="149">
          <cell r="Q149">
            <v>2321</v>
          </cell>
          <cell r="R149">
            <v>4998</v>
          </cell>
          <cell r="T149">
            <v>352</v>
          </cell>
          <cell r="U149">
            <v>238</v>
          </cell>
        </row>
        <row r="150">
          <cell r="P150">
            <v>29</v>
          </cell>
          <cell r="Q150">
            <v>2227</v>
          </cell>
          <cell r="R150">
            <v>3002</v>
          </cell>
          <cell r="T150">
            <v>15</v>
          </cell>
          <cell r="U150">
            <v>100</v>
          </cell>
        </row>
        <row r="151">
          <cell r="Q151">
            <v>10023</v>
          </cell>
          <cell r="R151">
            <v>20308</v>
          </cell>
          <cell r="S151">
            <v>36</v>
          </cell>
          <cell r="T151">
            <v>2</v>
          </cell>
          <cell r="U151">
            <v>210</v>
          </cell>
        </row>
        <row r="152">
          <cell r="Q152">
            <v>11515</v>
          </cell>
          <cell r="R152">
            <v>24600</v>
          </cell>
          <cell r="S152">
            <v>29.25</v>
          </cell>
          <cell r="T152">
            <v>69</v>
          </cell>
          <cell r="U152">
            <v>48</v>
          </cell>
        </row>
        <row r="153">
          <cell r="P153">
            <v>3</v>
          </cell>
          <cell r="Q153">
            <v>7681</v>
          </cell>
          <cell r="R153">
            <v>15290</v>
          </cell>
          <cell r="S153">
            <v>29.25</v>
          </cell>
          <cell r="T153">
            <v>25</v>
          </cell>
          <cell r="U153">
            <v>160</v>
          </cell>
        </row>
        <row r="154">
          <cell r="P154">
            <v>31</v>
          </cell>
          <cell r="Q154">
            <v>12545</v>
          </cell>
          <cell r="R154">
            <v>21934</v>
          </cell>
          <cell r="S154">
            <v>20.25</v>
          </cell>
          <cell r="T154">
            <v>88</v>
          </cell>
          <cell r="U154">
            <v>52</v>
          </cell>
        </row>
        <row r="155">
          <cell r="P155">
            <v>427</v>
          </cell>
          <cell r="Q155">
            <v>10044</v>
          </cell>
          <cell r="R155">
            <v>17416</v>
          </cell>
          <cell r="S155">
            <v>117</v>
          </cell>
          <cell r="T155">
            <v>247</v>
          </cell>
          <cell r="U155">
            <v>424</v>
          </cell>
          <cell r="V155">
            <v>2.25</v>
          </cell>
        </row>
        <row r="156">
          <cell r="P156">
            <v>839</v>
          </cell>
          <cell r="Q156">
            <v>23353</v>
          </cell>
          <cell r="R156">
            <v>68370</v>
          </cell>
          <cell r="S156">
            <v>447.75</v>
          </cell>
          <cell r="T156">
            <v>236</v>
          </cell>
          <cell r="U156">
            <v>1826</v>
          </cell>
          <cell r="V156">
            <v>101.25</v>
          </cell>
        </row>
        <row r="157">
          <cell r="P157">
            <v>1915</v>
          </cell>
          <cell r="Q157">
            <v>10683</v>
          </cell>
          <cell r="R157">
            <v>25726</v>
          </cell>
          <cell r="S157">
            <v>157.5</v>
          </cell>
          <cell r="T157">
            <v>47</v>
          </cell>
          <cell r="U157">
            <v>214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ischarge"/>
      <sheetName val="load"/>
      <sheetName val="แยกท่า"/>
      <sheetName val="แยกท่าสะสม (ตค.-พย. 60)"/>
      <sheetName val="แนบ1"/>
      <sheetName val="แนบ2"/>
      <sheetName val="แนบ2(แยกท่า)"/>
      <sheetName val="แนบ3"/>
      <sheetName val="แนบ4"/>
      <sheetName val="109"/>
      <sheetName val="110"/>
      <sheetName val="111"/>
      <sheetName val="112"/>
    </sheetNames>
    <sheetDataSet>
      <sheetData sheetId="0">
        <row r="4">
          <cell r="P4">
            <v>2</v>
          </cell>
          <cell r="Q4">
            <v>5579</v>
          </cell>
          <cell r="R4">
            <v>9480</v>
          </cell>
          <cell r="S4">
            <v>51.75</v>
          </cell>
          <cell r="T4">
            <v>4632</v>
          </cell>
          <cell r="U4">
            <v>7160</v>
          </cell>
          <cell r="V4">
            <v>171</v>
          </cell>
        </row>
        <row r="5">
          <cell r="P5">
            <v>19</v>
          </cell>
          <cell r="Q5">
            <v>4518</v>
          </cell>
          <cell r="R5">
            <v>9116</v>
          </cell>
          <cell r="S5">
            <v>13.5</v>
          </cell>
          <cell r="T5">
            <v>626</v>
          </cell>
          <cell r="U5">
            <v>1862</v>
          </cell>
          <cell r="V5">
            <v>0</v>
          </cell>
        </row>
        <row r="6">
          <cell r="P6">
            <v>110</v>
          </cell>
          <cell r="Q6">
            <v>508</v>
          </cell>
          <cell r="R6">
            <v>1440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P7">
            <v>2</v>
          </cell>
          <cell r="Q7">
            <v>2718</v>
          </cell>
          <cell r="R7">
            <v>13570</v>
          </cell>
          <cell r="S7">
            <v>225</v>
          </cell>
          <cell r="T7">
            <v>7875</v>
          </cell>
          <cell r="U7">
            <v>17384</v>
          </cell>
          <cell r="V7">
            <v>2.25</v>
          </cell>
        </row>
        <row r="8">
          <cell r="P8">
            <v>0</v>
          </cell>
          <cell r="Q8">
            <v>3686</v>
          </cell>
          <cell r="R8">
            <v>6704</v>
          </cell>
          <cell r="S8">
            <v>4.5</v>
          </cell>
          <cell r="T8">
            <v>8442</v>
          </cell>
          <cell r="U8">
            <v>16350</v>
          </cell>
          <cell r="V8">
            <v>0</v>
          </cell>
        </row>
        <row r="9">
          <cell r="P9">
            <v>0</v>
          </cell>
          <cell r="Q9">
            <v>3235</v>
          </cell>
          <cell r="R9">
            <v>8114</v>
          </cell>
          <cell r="S9">
            <v>0</v>
          </cell>
          <cell r="T9">
            <v>2381</v>
          </cell>
          <cell r="U9">
            <v>4004</v>
          </cell>
          <cell r="V9">
            <v>78.75</v>
          </cell>
        </row>
        <row r="10">
          <cell r="P10">
            <v>106</v>
          </cell>
          <cell r="Q10">
            <v>5291</v>
          </cell>
          <cell r="R10">
            <v>15374</v>
          </cell>
          <cell r="S10">
            <v>2.25</v>
          </cell>
          <cell r="T10">
            <v>3409</v>
          </cell>
          <cell r="U10">
            <v>10832</v>
          </cell>
          <cell r="V10">
            <v>317.25</v>
          </cell>
        </row>
        <row r="11">
          <cell r="P11">
            <v>319.25</v>
          </cell>
          <cell r="Q11">
            <v>4789</v>
          </cell>
          <cell r="R11">
            <v>12242</v>
          </cell>
          <cell r="S11">
            <v>63</v>
          </cell>
          <cell r="T11">
            <v>4616</v>
          </cell>
          <cell r="U11">
            <v>6714</v>
          </cell>
          <cell r="V11">
            <v>31.5</v>
          </cell>
        </row>
        <row r="12">
          <cell r="P12">
            <v>574</v>
          </cell>
          <cell r="Q12">
            <v>15840</v>
          </cell>
          <cell r="R12">
            <v>41244</v>
          </cell>
          <cell r="S12">
            <v>69.75</v>
          </cell>
          <cell r="T12">
            <v>11798</v>
          </cell>
          <cell r="U12">
            <v>32076</v>
          </cell>
          <cell r="V12">
            <v>641.25</v>
          </cell>
        </row>
        <row r="13">
          <cell r="P13">
            <v>2554</v>
          </cell>
          <cell r="Q13">
            <v>5041</v>
          </cell>
          <cell r="R13">
            <v>13934</v>
          </cell>
          <cell r="S13">
            <v>6.75</v>
          </cell>
          <cell r="T13">
            <v>8351</v>
          </cell>
          <cell r="U13">
            <v>13472</v>
          </cell>
          <cell r="V13">
            <v>96.75</v>
          </cell>
        </row>
        <row r="15">
          <cell r="P15">
            <v>3</v>
          </cell>
          <cell r="Q15">
            <v>5703</v>
          </cell>
          <cell r="R15">
            <v>9378</v>
          </cell>
          <cell r="S15">
            <v>58.5</v>
          </cell>
          <cell r="T15">
            <v>4218</v>
          </cell>
          <cell r="U15">
            <v>2890</v>
          </cell>
          <cell r="V15">
            <v>0</v>
          </cell>
        </row>
        <row r="16">
          <cell r="P16">
            <v>0</v>
          </cell>
          <cell r="Q16">
            <v>4038</v>
          </cell>
          <cell r="R16">
            <v>8412</v>
          </cell>
          <cell r="S16">
            <v>38.25</v>
          </cell>
          <cell r="T16">
            <v>1146</v>
          </cell>
          <cell r="U16">
            <v>1158</v>
          </cell>
          <cell r="V16">
            <v>20.25</v>
          </cell>
        </row>
        <row r="17">
          <cell r="P17">
            <v>46</v>
          </cell>
          <cell r="Q17">
            <v>588</v>
          </cell>
          <cell r="R17">
            <v>2090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P18">
            <v>0</v>
          </cell>
          <cell r="Q18">
            <v>3169</v>
          </cell>
          <cell r="R18">
            <v>14072</v>
          </cell>
          <cell r="S18">
            <v>121.5</v>
          </cell>
          <cell r="T18">
            <v>8693</v>
          </cell>
          <cell r="U18">
            <v>14786</v>
          </cell>
          <cell r="V18">
            <v>18</v>
          </cell>
        </row>
        <row r="19">
          <cell r="P19">
            <v>0</v>
          </cell>
          <cell r="Q19">
            <v>3587</v>
          </cell>
          <cell r="R19">
            <v>6552</v>
          </cell>
          <cell r="S19">
            <v>2.25</v>
          </cell>
          <cell r="T19">
            <v>5735</v>
          </cell>
          <cell r="U19">
            <v>11044</v>
          </cell>
          <cell r="V19">
            <v>24.75</v>
          </cell>
        </row>
        <row r="20">
          <cell r="P20">
            <v>8</v>
          </cell>
          <cell r="Q20">
            <v>4508</v>
          </cell>
          <cell r="R20">
            <v>12712</v>
          </cell>
          <cell r="S20">
            <v>0</v>
          </cell>
          <cell r="T20">
            <v>2852</v>
          </cell>
          <cell r="U20">
            <v>7792</v>
          </cell>
          <cell r="V20">
            <v>0</v>
          </cell>
        </row>
        <row r="21">
          <cell r="P21">
            <v>115</v>
          </cell>
          <cell r="Q21">
            <v>5815</v>
          </cell>
          <cell r="R21">
            <v>15694</v>
          </cell>
          <cell r="S21">
            <v>2.25</v>
          </cell>
          <cell r="T21">
            <v>3413</v>
          </cell>
          <cell r="U21">
            <v>5506</v>
          </cell>
          <cell r="V21">
            <v>101.25</v>
          </cell>
        </row>
        <row r="22">
          <cell r="P22">
            <v>312</v>
          </cell>
          <cell r="Q22">
            <v>5740</v>
          </cell>
          <cell r="R22">
            <v>11728</v>
          </cell>
          <cell r="S22">
            <v>67.5</v>
          </cell>
          <cell r="T22">
            <v>3510</v>
          </cell>
          <cell r="U22">
            <v>3006</v>
          </cell>
          <cell r="V22">
            <v>0</v>
          </cell>
        </row>
        <row r="23">
          <cell r="P23">
            <v>538</v>
          </cell>
          <cell r="Q23">
            <v>16079</v>
          </cell>
          <cell r="R23">
            <v>42454</v>
          </cell>
          <cell r="S23">
            <v>110.25</v>
          </cell>
          <cell r="T23">
            <v>10237</v>
          </cell>
          <cell r="U23">
            <v>34310</v>
          </cell>
          <cell r="V23">
            <v>1122.75</v>
          </cell>
        </row>
        <row r="24">
          <cell r="P24">
            <v>2890</v>
          </cell>
          <cell r="Q24">
            <v>4512</v>
          </cell>
          <cell r="R24">
            <v>14464</v>
          </cell>
          <cell r="S24">
            <v>67.5</v>
          </cell>
          <cell r="T24">
            <v>6327</v>
          </cell>
          <cell r="U24">
            <v>6972</v>
          </cell>
          <cell r="V24">
            <v>184.5</v>
          </cell>
        </row>
      </sheetData>
      <sheetData sheetId="1">
        <row r="4">
          <cell r="P4">
            <v>6</v>
          </cell>
          <cell r="Q4">
            <v>10079</v>
          </cell>
          <cell r="R4">
            <v>21680</v>
          </cell>
          <cell r="S4">
            <v>6.75</v>
          </cell>
          <cell r="T4">
            <v>89</v>
          </cell>
          <cell r="U4">
            <v>28</v>
          </cell>
          <cell r="V4">
            <v>4.5</v>
          </cell>
        </row>
        <row r="5">
          <cell r="P5">
            <v>26</v>
          </cell>
          <cell r="Q5">
            <v>4709</v>
          </cell>
          <cell r="R5">
            <v>6680</v>
          </cell>
          <cell r="S5">
            <v>0</v>
          </cell>
          <cell r="T5">
            <v>78</v>
          </cell>
          <cell r="U5">
            <v>126</v>
          </cell>
          <cell r="V5">
            <v>2.25</v>
          </cell>
        </row>
        <row r="6">
          <cell r="P6">
            <v>100</v>
          </cell>
          <cell r="Q6">
            <v>965</v>
          </cell>
          <cell r="R6">
            <v>2146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P7">
            <v>0</v>
          </cell>
          <cell r="Q7">
            <v>12325</v>
          </cell>
          <cell r="R7">
            <v>19396</v>
          </cell>
          <cell r="S7">
            <v>45</v>
          </cell>
          <cell r="T7">
            <v>2</v>
          </cell>
          <cell r="U7">
            <v>6</v>
          </cell>
          <cell r="V7">
            <v>0</v>
          </cell>
        </row>
        <row r="8">
          <cell r="P8">
            <v>0</v>
          </cell>
          <cell r="Q8">
            <v>11957</v>
          </cell>
          <cell r="R8">
            <v>21746</v>
          </cell>
          <cell r="S8">
            <v>42.75</v>
          </cell>
          <cell r="T8">
            <v>73</v>
          </cell>
          <cell r="U8">
            <v>60</v>
          </cell>
          <cell r="V8">
            <v>0</v>
          </cell>
        </row>
        <row r="9">
          <cell r="P9">
            <v>5</v>
          </cell>
          <cell r="Q9">
            <v>7257</v>
          </cell>
          <cell r="R9">
            <v>12106</v>
          </cell>
          <cell r="S9">
            <v>38.25</v>
          </cell>
          <cell r="T9">
            <v>46</v>
          </cell>
          <cell r="U9">
            <v>102</v>
          </cell>
          <cell r="V9">
            <v>0</v>
          </cell>
        </row>
        <row r="10">
          <cell r="P10">
            <v>30</v>
          </cell>
          <cell r="Q10">
            <v>12289</v>
          </cell>
          <cell r="R10">
            <v>25130</v>
          </cell>
          <cell r="S10">
            <v>11.25</v>
          </cell>
          <cell r="T10">
            <v>116</v>
          </cell>
          <cell r="U10">
            <v>172</v>
          </cell>
          <cell r="V10">
            <v>0</v>
          </cell>
        </row>
        <row r="11">
          <cell r="P11">
            <v>995</v>
          </cell>
          <cell r="Q11">
            <v>10297</v>
          </cell>
          <cell r="R11">
            <v>20174</v>
          </cell>
          <cell r="S11">
            <v>222.75</v>
          </cell>
          <cell r="T11">
            <v>161</v>
          </cell>
          <cell r="U11">
            <v>876</v>
          </cell>
          <cell r="V11">
            <v>0</v>
          </cell>
        </row>
        <row r="12">
          <cell r="P12">
            <v>644</v>
          </cell>
          <cell r="Q12">
            <v>24089</v>
          </cell>
          <cell r="R12">
            <v>69188</v>
          </cell>
          <cell r="S12">
            <v>616.5</v>
          </cell>
          <cell r="T12">
            <v>177</v>
          </cell>
          <cell r="U12">
            <v>968</v>
          </cell>
          <cell r="V12">
            <v>0</v>
          </cell>
        </row>
        <row r="13">
          <cell r="P13">
            <v>1959</v>
          </cell>
          <cell r="Q13">
            <v>9837</v>
          </cell>
          <cell r="R13">
            <v>22284</v>
          </cell>
          <cell r="S13">
            <v>155.25</v>
          </cell>
          <cell r="T13">
            <v>28</v>
          </cell>
          <cell r="U13">
            <v>392</v>
          </cell>
          <cell r="V13">
            <v>0</v>
          </cell>
        </row>
        <row r="15">
          <cell r="P15">
            <v>0</v>
          </cell>
          <cell r="Q15">
            <v>10974</v>
          </cell>
          <cell r="R15">
            <v>24658</v>
          </cell>
          <cell r="S15">
            <v>2.25</v>
          </cell>
          <cell r="T15">
            <v>88</v>
          </cell>
          <cell r="U15">
            <v>418</v>
          </cell>
          <cell r="V15">
            <v>135</v>
          </cell>
        </row>
        <row r="16">
          <cell r="P16">
            <v>0</v>
          </cell>
          <cell r="Q16">
            <v>4470</v>
          </cell>
          <cell r="R16">
            <v>6690</v>
          </cell>
          <cell r="S16">
            <v>0</v>
          </cell>
          <cell r="T16">
            <v>94</v>
          </cell>
          <cell r="U16">
            <v>484</v>
          </cell>
          <cell r="V16">
            <v>2.25</v>
          </cell>
        </row>
        <row r="17">
          <cell r="P17">
            <v>57</v>
          </cell>
          <cell r="Q17">
            <v>1107</v>
          </cell>
          <cell r="R17">
            <v>2394</v>
          </cell>
          <cell r="S17">
            <v>0</v>
          </cell>
          <cell r="T17">
            <v>0</v>
          </cell>
          <cell r="U17">
            <v>4</v>
          </cell>
          <cell r="V17">
            <v>0</v>
          </cell>
        </row>
        <row r="18">
          <cell r="P18">
            <v>0</v>
          </cell>
          <cell r="Q18">
            <v>10260</v>
          </cell>
          <cell r="R18">
            <v>15646</v>
          </cell>
          <cell r="S18">
            <v>72</v>
          </cell>
          <cell r="T18">
            <v>2</v>
          </cell>
          <cell r="U18">
            <v>666</v>
          </cell>
          <cell r="V18">
            <v>0</v>
          </cell>
        </row>
        <row r="19">
          <cell r="P19">
            <v>0</v>
          </cell>
          <cell r="Q19">
            <v>12570</v>
          </cell>
          <cell r="R19">
            <v>24378</v>
          </cell>
          <cell r="S19">
            <v>27</v>
          </cell>
          <cell r="T19">
            <v>22</v>
          </cell>
          <cell r="U19">
            <v>40</v>
          </cell>
          <cell r="V19">
            <v>0</v>
          </cell>
        </row>
        <row r="20">
          <cell r="P20">
            <v>7</v>
          </cell>
          <cell r="Q20">
            <v>9186</v>
          </cell>
          <cell r="R20">
            <v>15068</v>
          </cell>
          <cell r="S20">
            <v>33.75</v>
          </cell>
          <cell r="T20">
            <v>46</v>
          </cell>
          <cell r="U20">
            <v>742</v>
          </cell>
          <cell r="V20">
            <v>0</v>
          </cell>
        </row>
        <row r="21">
          <cell r="P21">
            <v>25</v>
          </cell>
          <cell r="Q21">
            <v>12490</v>
          </cell>
          <cell r="R21">
            <v>21274</v>
          </cell>
          <cell r="S21">
            <v>2.25</v>
          </cell>
          <cell r="T21">
            <v>134</v>
          </cell>
          <cell r="U21">
            <v>228</v>
          </cell>
          <cell r="V21">
            <v>0</v>
          </cell>
        </row>
        <row r="22">
          <cell r="P22">
            <v>936</v>
          </cell>
          <cell r="Q22">
            <v>10297</v>
          </cell>
          <cell r="R22">
            <v>18564</v>
          </cell>
          <cell r="S22">
            <v>168.75</v>
          </cell>
          <cell r="T22">
            <v>179</v>
          </cell>
          <cell r="U22">
            <v>794</v>
          </cell>
          <cell r="V22">
            <v>2.25</v>
          </cell>
        </row>
        <row r="23">
          <cell r="P23">
            <v>583.25</v>
          </cell>
          <cell r="Q23">
            <v>24143</v>
          </cell>
          <cell r="R23">
            <v>69908</v>
          </cell>
          <cell r="S23">
            <v>555.75</v>
          </cell>
          <cell r="T23">
            <v>566</v>
          </cell>
          <cell r="U23">
            <v>1934</v>
          </cell>
          <cell r="V23">
            <v>2.25</v>
          </cell>
        </row>
        <row r="24">
          <cell r="P24">
            <v>1871</v>
          </cell>
          <cell r="Q24">
            <v>8632</v>
          </cell>
          <cell r="R24">
            <v>21024</v>
          </cell>
          <cell r="S24">
            <v>153</v>
          </cell>
          <cell r="T24">
            <v>59</v>
          </cell>
          <cell r="U24">
            <v>318</v>
          </cell>
          <cell r="V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V18"/>
  <sheetViews>
    <sheetView tabSelected="1" topLeftCell="AK1" workbookViewId="0">
      <selection activeCell="U18" sqref="U18"/>
    </sheetView>
  </sheetViews>
  <sheetFormatPr defaultRowHeight="23.25"/>
  <cols>
    <col min="1" max="1" width="7.85546875" style="3" customWidth="1"/>
    <col min="2" max="2" width="9.28515625" style="3" bestFit="1" customWidth="1"/>
    <col min="3" max="4" width="8.85546875" style="3" bestFit="1" customWidth="1"/>
    <col min="5" max="5" width="7.85546875" style="3" bestFit="1" customWidth="1"/>
    <col min="6" max="6" width="8.85546875" style="2" bestFit="1" customWidth="1"/>
    <col min="7" max="7" width="7.85546875" style="2" bestFit="1" customWidth="1"/>
    <col min="8" max="8" width="8.85546875" style="2" bestFit="1" customWidth="1"/>
    <col min="9" max="9" width="6.85546875" style="2" bestFit="1" customWidth="1"/>
    <col min="10" max="10" width="8.42578125" style="2" bestFit="1" customWidth="1"/>
    <col min="11" max="11" width="7.85546875" style="2" bestFit="1" customWidth="1"/>
    <col min="12" max="12" width="7.85546875" style="2" customWidth="1"/>
    <col min="13" max="13" width="6.85546875" style="2" bestFit="1" customWidth="1"/>
    <col min="14" max="15" width="8.85546875" style="2" bestFit="1" customWidth="1"/>
    <col min="16" max="16" width="8.85546875" style="2" customWidth="1"/>
    <col min="17" max="17" width="6.85546875" style="2" bestFit="1" customWidth="1"/>
    <col min="18" max="19" width="8.85546875" style="2" bestFit="1" customWidth="1"/>
    <col min="20" max="20" width="8.85546875" style="2" customWidth="1"/>
    <col min="21" max="21" width="6.5703125" style="2" customWidth="1"/>
    <col min="22" max="22" width="8.5703125" style="2" customWidth="1"/>
    <col min="23" max="23" width="8.85546875" style="2" bestFit="1" customWidth="1"/>
    <col min="24" max="24" width="8.85546875" style="2" customWidth="1"/>
    <col min="25" max="25" width="6.85546875" style="2" bestFit="1" customWidth="1"/>
    <col min="26" max="27" width="8.85546875" style="2" bestFit="1" customWidth="1"/>
    <col min="28" max="28" width="8.85546875" style="2" customWidth="1"/>
    <col min="29" max="29" width="6.85546875" style="2" bestFit="1" customWidth="1"/>
    <col min="30" max="32" width="8.85546875" style="2" bestFit="1" customWidth="1"/>
    <col min="33" max="33" width="7.85546875" style="2" bestFit="1" customWidth="1"/>
    <col min="34" max="35" width="8.85546875" style="2" bestFit="1" customWidth="1"/>
    <col min="36" max="36" width="8.85546875" style="2" customWidth="1"/>
    <col min="37" max="37" width="7.85546875" style="2" bestFit="1" customWidth="1"/>
    <col min="38" max="39" width="8.85546875" style="2" bestFit="1" customWidth="1"/>
    <col min="40" max="40" width="8.85546875" style="2" customWidth="1"/>
    <col min="41" max="41" width="7.85546875" style="2" bestFit="1" customWidth="1"/>
    <col min="42" max="44" width="13.28515625" style="2" customWidth="1"/>
    <col min="45" max="45" width="12.5703125" style="2" customWidth="1"/>
    <col min="46" max="46" width="11.85546875" style="2" customWidth="1"/>
    <col min="47" max="47" width="13.7109375" style="2" customWidth="1"/>
    <col min="48" max="48" width="10.28515625" style="2" customWidth="1"/>
    <col min="49" max="262" width="9.140625" style="2"/>
    <col min="263" max="263" width="7.85546875" style="2" customWidth="1"/>
    <col min="264" max="264" width="9.28515625" style="2" bestFit="1" customWidth="1"/>
    <col min="265" max="266" width="8.85546875" style="2" bestFit="1" customWidth="1"/>
    <col min="267" max="267" width="7.85546875" style="2" bestFit="1" customWidth="1"/>
    <col min="268" max="268" width="8.85546875" style="2" bestFit="1" customWidth="1"/>
    <col min="269" max="269" width="7.85546875" style="2" bestFit="1" customWidth="1"/>
    <col min="270" max="270" width="8.85546875" style="2" bestFit="1" customWidth="1"/>
    <col min="271" max="271" width="6.85546875" style="2" bestFit="1" customWidth="1"/>
    <col min="272" max="272" width="8.42578125" style="2" bestFit="1" customWidth="1"/>
    <col min="273" max="273" width="7.85546875" style="2" bestFit="1" customWidth="1"/>
    <col min="274" max="274" width="7.85546875" style="2" customWidth="1"/>
    <col min="275" max="275" width="6.85546875" style="2" bestFit="1" customWidth="1"/>
    <col min="276" max="277" width="8.85546875" style="2" bestFit="1" customWidth="1"/>
    <col min="278" max="278" width="8.85546875" style="2" customWidth="1"/>
    <col min="279" max="279" width="6.85546875" style="2" bestFit="1" customWidth="1"/>
    <col min="280" max="281" width="8.85546875" style="2" bestFit="1" customWidth="1"/>
    <col min="282" max="282" width="8.85546875" style="2" customWidth="1"/>
    <col min="283" max="283" width="6.5703125" style="2" customWidth="1"/>
    <col min="284" max="284" width="8.5703125" style="2" customWidth="1"/>
    <col min="285" max="285" width="8.85546875" style="2" bestFit="1" customWidth="1"/>
    <col min="286" max="286" width="8.85546875" style="2" customWidth="1"/>
    <col min="287" max="287" width="6.85546875" style="2" bestFit="1" customWidth="1"/>
    <col min="288" max="289" width="8.85546875" style="2" bestFit="1" customWidth="1"/>
    <col min="290" max="290" width="8.85546875" style="2" customWidth="1"/>
    <col min="291" max="291" width="6.85546875" style="2" bestFit="1" customWidth="1"/>
    <col min="292" max="294" width="8.85546875" style="2" bestFit="1" customWidth="1"/>
    <col min="295" max="295" width="7.85546875" style="2" bestFit="1" customWidth="1"/>
    <col min="296" max="297" width="8.85546875" style="2" bestFit="1" customWidth="1"/>
    <col min="298" max="298" width="8.85546875" style="2" customWidth="1"/>
    <col min="299" max="299" width="7.85546875" style="2" bestFit="1" customWidth="1"/>
    <col min="300" max="301" width="8.85546875" style="2" bestFit="1" customWidth="1"/>
    <col min="302" max="302" width="8.85546875" style="2" customWidth="1"/>
    <col min="303" max="303" width="7.85546875" style="2" bestFit="1" customWidth="1"/>
    <col min="304" max="304" width="10.28515625" style="2" customWidth="1"/>
    <col min="305" max="518" width="9.140625" style="2"/>
    <col min="519" max="519" width="7.85546875" style="2" customWidth="1"/>
    <col min="520" max="520" width="9.28515625" style="2" bestFit="1" customWidth="1"/>
    <col min="521" max="522" width="8.85546875" style="2" bestFit="1" customWidth="1"/>
    <col min="523" max="523" width="7.85546875" style="2" bestFit="1" customWidth="1"/>
    <col min="524" max="524" width="8.85546875" style="2" bestFit="1" customWidth="1"/>
    <col min="525" max="525" width="7.85546875" style="2" bestFit="1" customWidth="1"/>
    <col min="526" max="526" width="8.85546875" style="2" bestFit="1" customWidth="1"/>
    <col min="527" max="527" width="6.85546875" style="2" bestFit="1" customWidth="1"/>
    <col min="528" max="528" width="8.42578125" style="2" bestFit="1" customWidth="1"/>
    <col min="529" max="529" width="7.85546875" style="2" bestFit="1" customWidth="1"/>
    <col min="530" max="530" width="7.85546875" style="2" customWidth="1"/>
    <col min="531" max="531" width="6.85546875" style="2" bestFit="1" customWidth="1"/>
    <col min="532" max="533" width="8.85546875" style="2" bestFit="1" customWidth="1"/>
    <col min="534" max="534" width="8.85546875" style="2" customWidth="1"/>
    <col min="535" max="535" width="6.85546875" style="2" bestFit="1" customWidth="1"/>
    <col min="536" max="537" width="8.85546875" style="2" bestFit="1" customWidth="1"/>
    <col min="538" max="538" width="8.85546875" style="2" customWidth="1"/>
    <col min="539" max="539" width="6.5703125" style="2" customWidth="1"/>
    <col min="540" max="540" width="8.5703125" style="2" customWidth="1"/>
    <col min="541" max="541" width="8.85546875" style="2" bestFit="1" customWidth="1"/>
    <col min="542" max="542" width="8.85546875" style="2" customWidth="1"/>
    <col min="543" max="543" width="6.85546875" style="2" bestFit="1" customWidth="1"/>
    <col min="544" max="545" width="8.85546875" style="2" bestFit="1" customWidth="1"/>
    <col min="546" max="546" width="8.85546875" style="2" customWidth="1"/>
    <col min="547" max="547" width="6.85546875" style="2" bestFit="1" customWidth="1"/>
    <col min="548" max="550" width="8.85546875" style="2" bestFit="1" customWidth="1"/>
    <col min="551" max="551" width="7.85546875" style="2" bestFit="1" customWidth="1"/>
    <col min="552" max="553" width="8.85546875" style="2" bestFit="1" customWidth="1"/>
    <col min="554" max="554" width="8.85546875" style="2" customWidth="1"/>
    <col min="555" max="555" width="7.85546875" style="2" bestFit="1" customWidth="1"/>
    <col min="556" max="557" width="8.85546875" style="2" bestFit="1" customWidth="1"/>
    <col min="558" max="558" width="8.85546875" style="2" customWidth="1"/>
    <col min="559" max="559" width="7.85546875" style="2" bestFit="1" customWidth="1"/>
    <col min="560" max="560" width="10.28515625" style="2" customWidth="1"/>
    <col min="561" max="774" width="9.140625" style="2"/>
    <col min="775" max="775" width="7.85546875" style="2" customWidth="1"/>
    <col min="776" max="776" width="9.28515625" style="2" bestFit="1" customWidth="1"/>
    <col min="777" max="778" width="8.85546875" style="2" bestFit="1" customWidth="1"/>
    <col min="779" max="779" width="7.85546875" style="2" bestFit="1" customWidth="1"/>
    <col min="780" max="780" width="8.85546875" style="2" bestFit="1" customWidth="1"/>
    <col min="781" max="781" width="7.85546875" style="2" bestFit="1" customWidth="1"/>
    <col min="782" max="782" width="8.85546875" style="2" bestFit="1" customWidth="1"/>
    <col min="783" max="783" width="6.85546875" style="2" bestFit="1" customWidth="1"/>
    <col min="784" max="784" width="8.42578125" style="2" bestFit="1" customWidth="1"/>
    <col min="785" max="785" width="7.85546875" style="2" bestFit="1" customWidth="1"/>
    <col min="786" max="786" width="7.85546875" style="2" customWidth="1"/>
    <col min="787" max="787" width="6.85546875" style="2" bestFit="1" customWidth="1"/>
    <col min="788" max="789" width="8.85546875" style="2" bestFit="1" customWidth="1"/>
    <col min="790" max="790" width="8.85546875" style="2" customWidth="1"/>
    <col min="791" max="791" width="6.85546875" style="2" bestFit="1" customWidth="1"/>
    <col min="792" max="793" width="8.85546875" style="2" bestFit="1" customWidth="1"/>
    <col min="794" max="794" width="8.85546875" style="2" customWidth="1"/>
    <col min="795" max="795" width="6.5703125" style="2" customWidth="1"/>
    <col min="796" max="796" width="8.5703125" style="2" customWidth="1"/>
    <col min="797" max="797" width="8.85546875" style="2" bestFit="1" customWidth="1"/>
    <col min="798" max="798" width="8.85546875" style="2" customWidth="1"/>
    <col min="799" max="799" width="6.85546875" style="2" bestFit="1" customWidth="1"/>
    <col min="800" max="801" width="8.85546875" style="2" bestFit="1" customWidth="1"/>
    <col min="802" max="802" width="8.85546875" style="2" customWidth="1"/>
    <col min="803" max="803" width="6.85546875" style="2" bestFit="1" customWidth="1"/>
    <col min="804" max="806" width="8.85546875" style="2" bestFit="1" customWidth="1"/>
    <col min="807" max="807" width="7.85546875" style="2" bestFit="1" customWidth="1"/>
    <col min="808" max="809" width="8.85546875" style="2" bestFit="1" customWidth="1"/>
    <col min="810" max="810" width="8.85546875" style="2" customWidth="1"/>
    <col min="811" max="811" width="7.85546875" style="2" bestFit="1" customWidth="1"/>
    <col min="812" max="813" width="8.85546875" style="2" bestFit="1" customWidth="1"/>
    <col min="814" max="814" width="8.85546875" style="2" customWidth="1"/>
    <col min="815" max="815" width="7.85546875" style="2" bestFit="1" customWidth="1"/>
    <col min="816" max="816" width="10.28515625" style="2" customWidth="1"/>
    <col min="817" max="1030" width="9.140625" style="2"/>
    <col min="1031" max="1031" width="7.85546875" style="2" customWidth="1"/>
    <col min="1032" max="1032" width="9.28515625" style="2" bestFit="1" customWidth="1"/>
    <col min="1033" max="1034" width="8.85546875" style="2" bestFit="1" customWidth="1"/>
    <col min="1035" max="1035" width="7.85546875" style="2" bestFit="1" customWidth="1"/>
    <col min="1036" max="1036" width="8.85546875" style="2" bestFit="1" customWidth="1"/>
    <col min="1037" max="1037" width="7.85546875" style="2" bestFit="1" customWidth="1"/>
    <col min="1038" max="1038" width="8.85546875" style="2" bestFit="1" customWidth="1"/>
    <col min="1039" max="1039" width="6.85546875" style="2" bestFit="1" customWidth="1"/>
    <col min="1040" max="1040" width="8.42578125" style="2" bestFit="1" customWidth="1"/>
    <col min="1041" max="1041" width="7.85546875" style="2" bestFit="1" customWidth="1"/>
    <col min="1042" max="1042" width="7.85546875" style="2" customWidth="1"/>
    <col min="1043" max="1043" width="6.85546875" style="2" bestFit="1" customWidth="1"/>
    <col min="1044" max="1045" width="8.85546875" style="2" bestFit="1" customWidth="1"/>
    <col min="1046" max="1046" width="8.85546875" style="2" customWidth="1"/>
    <col min="1047" max="1047" width="6.85546875" style="2" bestFit="1" customWidth="1"/>
    <col min="1048" max="1049" width="8.85546875" style="2" bestFit="1" customWidth="1"/>
    <col min="1050" max="1050" width="8.85546875" style="2" customWidth="1"/>
    <col min="1051" max="1051" width="6.5703125" style="2" customWidth="1"/>
    <col min="1052" max="1052" width="8.5703125" style="2" customWidth="1"/>
    <col min="1053" max="1053" width="8.85546875" style="2" bestFit="1" customWidth="1"/>
    <col min="1054" max="1054" width="8.85546875" style="2" customWidth="1"/>
    <col min="1055" max="1055" width="6.85546875" style="2" bestFit="1" customWidth="1"/>
    <col min="1056" max="1057" width="8.85546875" style="2" bestFit="1" customWidth="1"/>
    <col min="1058" max="1058" width="8.85546875" style="2" customWidth="1"/>
    <col min="1059" max="1059" width="6.85546875" style="2" bestFit="1" customWidth="1"/>
    <col min="1060" max="1062" width="8.85546875" style="2" bestFit="1" customWidth="1"/>
    <col min="1063" max="1063" width="7.85546875" style="2" bestFit="1" customWidth="1"/>
    <col min="1064" max="1065" width="8.85546875" style="2" bestFit="1" customWidth="1"/>
    <col min="1066" max="1066" width="8.85546875" style="2" customWidth="1"/>
    <col min="1067" max="1067" width="7.85546875" style="2" bestFit="1" customWidth="1"/>
    <col min="1068" max="1069" width="8.85546875" style="2" bestFit="1" customWidth="1"/>
    <col min="1070" max="1070" width="8.85546875" style="2" customWidth="1"/>
    <col min="1071" max="1071" width="7.85546875" style="2" bestFit="1" customWidth="1"/>
    <col min="1072" max="1072" width="10.28515625" style="2" customWidth="1"/>
    <col min="1073" max="1286" width="9.140625" style="2"/>
    <col min="1287" max="1287" width="7.85546875" style="2" customWidth="1"/>
    <col min="1288" max="1288" width="9.28515625" style="2" bestFit="1" customWidth="1"/>
    <col min="1289" max="1290" width="8.85546875" style="2" bestFit="1" customWidth="1"/>
    <col min="1291" max="1291" width="7.85546875" style="2" bestFit="1" customWidth="1"/>
    <col min="1292" max="1292" width="8.85546875" style="2" bestFit="1" customWidth="1"/>
    <col min="1293" max="1293" width="7.85546875" style="2" bestFit="1" customWidth="1"/>
    <col min="1294" max="1294" width="8.85546875" style="2" bestFit="1" customWidth="1"/>
    <col min="1295" max="1295" width="6.85546875" style="2" bestFit="1" customWidth="1"/>
    <col min="1296" max="1296" width="8.42578125" style="2" bestFit="1" customWidth="1"/>
    <col min="1297" max="1297" width="7.85546875" style="2" bestFit="1" customWidth="1"/>
    <col min="1298" max="1298" width="7.85546875" style="2" customWidth="1"/>
    <col min="1299" max="1299" width="6.85546875" style="2" bestFit="1" customWidth="1"/>
    <col min="1300" max="1301" width="8.85546875" style="2" bestFit="1" customWidth="1"/>
    <col min="1302" max="1302" width="8.85546875" style="2" customWidth="1"/>
    <col min="1303" max="1303" width="6.85546875" style="2" bestFit="1" customWidth="1"/>
    <col min="1304" max="1305" width="8.85546875" style="2" bestFit="1" customWidth="1"/>
    <col min="1306" max="1306" width="8.85546875" style="2" customWidth="1"/>
    <col min="1307" max="1307" width="6.5703125" style="2" customWidth="1"/>
    <col min="1308" max="1308" width="8.5703125" style="2" customWidth="1"/>
    <col min="1309" max="1309" width="8.85546875" style="2" bestFit="1" customWidth="1"/>
    <col min="1310" max="1310" width="8.85546875" style="2" customWidth="1"/>
    <col min="1311" max="1311" width="6.85546875" style="2" bestFit="1" customWidth="1"/>
    <col min="1312" max="1313" width="8.85546875" style="2" bestFit="1" customWidth="1"/>
    <col min="1314" max="1314" width="8.85546875" style="2" customWidth="1"/>
    <col min="1315" max="1315" width="6.85546875" style="2" bestFit="1" customWidth="1"/>
    <col min="1316" max="1318" width="8.85546875" style="2" bestFit="1" customWidth="1"/>
    <col min="1319" max="1319" width="7.85546875" style="2" bestFit="1" customWidth="1"/>
    <col min="1320" max="1321" width="8.85546875" style="2" bestFit="1" customWidth="1"/>
    <col min="1322" max="1322" width="8.85546875" style="2" customWidth="1"/>
    <col min="1323" max="1323" width="7.85546875" style="2" bestFit="1" customWidth="1"/>
    <col min="1324" max="1325" width="8.85546875" style="2" bestFit="1" customWidth="1"/>
    <col min="1326" max="1326" width="8.85546875" style="2" customWidth="1"/>
    <col min="1327" max="1327" width="7.85546875" style="2" bestFit="1" customWidth="1"/>
    <col min="1328" max="1328" width="10.28515625" style="2" customWidth="1"/>
    <col min="1329" max="1542" width="9.140625" style="2"/>
    <col min="1543" max="1543" width="7.85546875" style="2" customWidth="1"/>
    <col min="1544" max="1544" width="9.28515625" style="2" bestFit="1" customWidth="1"/>
    <col min="1545" max="1546" width="8.85546875" style="2" bestFit="1" customWidth="1"/>
    <col min="1547" max="1547" width="7.85546875" style="2" bestFit="1" customWidth="1"/>
    <col min="1548" max="1548" width="8.85546875" style="2" bestFit="1" customWidth="1"/>
    <col min="1549" max="1549" width="7.85546875" style="2" bestFit="1" customWidth="1"/>
    <col min="1550" max="1550" width="8.85546875" style="2" bestFit="1" customWidth="1"/>
    <col min="1551" max="1551" width="6.85546875" style="2" bestFit="1" customWidth="1"/>
    <col min="1552" max="1552" width="8.42578125" style="2" bestFit="1" customWidth="1"/>
    <col min="1553" max="1553" width="7.85546875" style="2" bestFit="1" customWidth="1"/>
    <col min="1554" max="1554" width="7.85546875" style="2" customWidth="1"/>
    <col min="1555" max="1555" width="6.85546875" style="2" bestFit="1" customWidth="1"/>
    <col min="1556" max="1557" width="8.85546875" style="2" bestFit="1" customWidth="1"/>
    <col min="1558" max="1558" width="8.85546875" style="2" customWidth="1"/>
    <col min="1559" max="1559" width="6.85546875" style="2" bestFit="1" customWidth="1"/>
    <col min="1560" max="1561" width="8.85546875" style="2" bestFit="1" customWidth="1"/>
    <col min="1562" max="1562" width="8.85546875" style="2" customWidth="1"/>
    <col min="1563" max="1563" width="6.5703125" style="2" customWidth="1"/>
    <col min="1564" max="1564" width="8.5703125" style="2" customWidth="1"/>
    <col min="1565" max="1565" width="8.85546875" style="2" bestFit="1" customWidth="1"/>
    <col min="1566" max="1566" width="8.85546875" style="2" customWidth="1"/>
    <col min="1567" max="1567" width="6.85546875" style="2" bestFit="1" customWidth="1"/>
    <col min="1568" max="1569" width="8.85546875" style="2" bestFit="1" customWidth="1"/>
    <col min="1570" max="1570" width="8.85546875" style="2" customWidth="1"/>
    <col min="1571" max="1571" width="6.85546875" style="2" bestFit="1" customWidth="1"/>
    <col min="1572" max="1574" width="8.85546875" style="2" bestFit="1" customWidth="1"/>
    <col min="1575" max="1575" width="7.85546875" style="2" bestFit="1" customWidth="1"/>
    <col min="1576" max="1577" width="8.85546875" style="2" bestFit="1" customWidth="1"/>
    <col min="1578" max="1578" width="8.85546875" style="2" customWidth="1"/>
    <col min="1579" max="1579" width="7.85546875" style="2" bestFit="1" customWidth="1"/>
    <col min="1580" max="1581" width="8.85546875" style="2" bestFit="1" customWidth="1"/>
    <col min="1582" max="1582" width="8.85546875" style="2" customWidth="1"/>
    <col min="1583" max="1583" width="7.85546875" style="2" bestFit="1" customWidth="1"/>
    <col min="1584" max="1584" width="10.28515625" style="2" customWidth="1"/>
    <col min="1585" max="1798" width="9.140625" style="2"/>
    <col min="1799" max="1799" width="7.85546875" style="2" customWidth="1"/>
    <col min="1800" max="1800" width="9.28515625" style="2" bestFit="1" customWidth="1"/>
    <col min="1801" max="1802" width="8.85546875" style="2" bestFit="1" customWidth="1"/>
    <col min="1803" max="1803" width="7.85546875" style="2" bestFit="1" customWidth="1"/>
    <col min="1804" max="1804" width="8.85546875" style="2" bestFit="1" customWidth="1"/>
    <col min="1805" max="1805" width="7.85546875" style="2" bestFit="1" customWidth="1"/>
    <col min="1806" max="1806" width="8.85546875" style="2" bestFit="1" customWidth="1"/>
    <col min="1807" max="1807" width="6.85546875" style="2" bestFit="1" customWidth="1"/>
    <col min="1808" max="1808" width="8.42578125" style="2" bestFit="1" customWidth="1"/>
    <col min="1809" max="1809" width="7.85546875" style="2" bestFit="1" customWidth="1"/>
    <col min="1810" max="1810" width="7.85546875" style="2" customWidth="1"/>
    <col min="1811" max="1811" width="6.85546875" style="2" bestFit="1" customWidth="1"/>
    <col min="1812" max="1813" width="8.85546875" style="2" bestFit="1" customWidth="1"/>
    <col min="1814" max="1814" width="8.85546875" style="2" customWidth="1"/>
    <col min="1815" max="1815" width="6.85546875" style="2" bestFit="1" customWidth="1"/>
    <col min="1816" max="1817" width="8.85546875" style="2" bestFit="1" customWidth="1"/>
    <col min="1818" max="1818" width="8.85546875" style="2" customWidth="1"/>
    <col min="1819" max="1819" width="6.5703125" style="2" customWidth="1"/>
    <col min="1820" max="1820" width="8.5703125" style="2" customWidth="1"/>
    <col min="1821" max="1821" width="8.85546875" style="2" bestFit="1" customWidth="1"/>
    <col min="1822" max="1822" width="8.85546875" style="2" customWidth="1"/>
    <col min="1823" max="1823" width="6.85546875" style="2" bestFit="1" customWidth="1"/>
    <col min="1824" max="1825" width="8.85546875" style="2" bestFit="1" customWidth="1"/>
    <col min="1826" max="1826" width="8.85546875" style="2" customWidth="1"/>
    <col min="1827" max="1827" width="6.85546875" style="2" bestFit="1" customWidth="1"/>
    <col min="1828" max="1830" width="8.85546875" style="2" bestFit="1" customWidth="1"/>
    <col min="1831" max="1831" width="7.85546875" style="2" bestFit="1" customWidth="1"/>
    <col min="1832" max="1833" width="8.85546875" style="2" bestFit="1" customWidth="1"/>
    <col min="1834" max="1834" width="8.85546875" style="2" customWidth="1"/>
    <col min="1835" max="1835" width="7.85546875" style="2" bestFit="1" customWidth="1"/>
    <col min="1836" max="1837" width="8.85546875" style="2" bestFit="1" customWidth="1"/>
    <col min="1838" max="1838" width="8.85546875" style="2" customWidth="1"/>
    <col min="1839" max="1839" width="7.85546875" style="2" bestFit="1" customWidth="1"/>
    <col min="1840" max="1840" width="10.28515625" style="2" customWidth="1"/>
    <col min="1841" max="2054" width="9.140625" style="2"/>
    <col min="2055" max="2055" width="7.85546875" style="2" customWidth="1"/>
    <col min="2056" max="2056" width="9.28515625" style="2" bestFit="1" customWidth="1"/>
    <col min="2057" max="2058" width="8.85546875" style="2" bestFit="1" customWidth="1"/>
    <col min="2059" max="2059" width="7.85546875" style="2" bestFit="1" customWidth="1"/>
    <col min="2060" max="2060" width="8.85546875" style="2" bestFit="1" customWidth="1"/>
    <col min="2061" max="2061" width="7.85546875" style="2" bestFit="1" customWidth="1"/>
    <col min="2062" max="2062" width="8.85546875" style="2" bestFit="1" customWidth="1"/>
    <col min="2063" max="2063" width="6.85546875" style="2" bestFit="1" customWidth="1"/>
    <col min="2064" max="2064" width="8.42578125" style="2" bestFit="1" customWidth="1"/>
    <col min="2065" max="2065" width="7.85546875" style="2" bestFit="1" customWidth="1"/>
    <col min="2066" max="2066" width="7.85546875" style="2" customWidth="1"/>
    <col min="2067" max="2067" width="6.85546875" style="2" bestFit="1" customWidth="1"/>
    <col min="2068" max="2069" width="8.85546875" style="2" bestFit="1" customWidth="1"/>
    <col min="2070" max="2070" width="8.85546875" style="2" customWidth="1"/>
    <col min="2071" max="2071" width="6.85546875" style="2" bestFit="1" customWidth="1"/>
    <col min="2072" max="2073" width="8.85546875" style="2" bestFit="1" customWidth="1"/>
    <col min="2074" max="2074" width="8.85546875" style="2" customWidth="1"/>
    <col min="2075" max="2075" width="6.5703125" style="2" customWidth="1"/>
    <col min="2076" max="2076" width="8.5703125" style="2" customWidth="1"/>
    <col min="2077" max="2077" width="8.85546875" style="2" bestFit="1" customWidth="1"/>
    <col min="2078" max="2078" width="8.85546875" style="2" customWidth="1"/>
    <col min="2079" max="2079" width="6.85546875" style="2" bestFit="1" customWidth="1"/>
    <col min="2080" max="2081" width="8.85546875" style="2" bestFit="1" customWidth="1"/>
    <col min="2082" max="2082" width="8.85546875" style="2" customWidth="1"/>
    <col min="2083" max="2083" width="6.85546875" style="2" bestFit="1" customWidth="1"/>
    <col min="2084" max="2086" width="8.85546875" style="2" bestFit="1" customWidth="1"/>
    <col min="2087" max="2087" width="7.85546875" style="2" bestFit="1" customWidth="1"/>
    <col min="2088" max="2089" width="8.85546875" style="2" bestFit="1" customWidth="1"/>
    <col min="2090" max="2090" width="8.85546875" style="2" customWidth="1"/>
    <col min="2091" max="2091" width="7.85546875" style="2" bestFit="1" customWidth="1"/>
    <col min="2092" max="2093" width="8.85546875" style="2" bestFit="1" customWidth="1"/>
    <col min="2094" max="2094" width="8.85546875" style="2" customWidth="1"/>
    <col min="2095" max="2095" width="7.85546875" style="2" bestFit="1" customWidth="1"/>
    <col min="2096" max="2096" width="10.28515625" style="2" customWidth="1"/>
    <col min="2097" max="2310" width="9.140625" style="2"/>
    <col min="2311" max="2311" width="7.85546875" style="2" customWidth="1"/>
    <col min="2312" max="2312" width="9.28515625" style="2" bestFit="1" customWidth="1"/>
    <col min="2313" max="2314" width="8.85546875" style="2" bestFit="1" customWidth="1"/>
    <col min="2315" max="2315" width="7.85546875" style="2" bestFit="1" customWidth="1"/>
    <col min="2316" max="2316" width="8.85546875" style="2" bestFit="1" customWidth="1"/>
    <col min="2317" max="2317" width="7.85546875" style="2" bestFit="1" customWidth="1"/>
    <col min="2318" max="2318" width="8.85546875" style="2" bestFit="1" customWidth="1"/>
    <col min="2319" max="2319" width="6.85546875" style="2" bestFit="1" customWidth="1"/>
    <col min="2320" max="2320" width="8.42578125" style="2" bestFit="1" customWidth="1"/>
    <col min="2321" max="2321" width="7.85546875" style="2" bestFit="1" customWidth="1"/>
    <col min="2322" max="2322" width="7.85546875" style="2" customWidth="1"/>
    <col min="2323" max="2323" width="6.85546875" style="2" bestFit="1" customWidth="1"/>
    <col min="2324" max="2325" width="8.85546875" style="2" bestFit="1" customWidth="1"/>
    <col min="2326" max="2326" width="8.85546875" style="2" customWidth="1"/>
    <col min="2327" max="2327" width="6.85546875" style="2" bestFit="1" customWidth="1"/>
    <col min="2328" max="2329" width="8.85546875" style="2" bestFit="1" customWidth="1"/>
    <col min="2330" max="2330" width="8.85546875" style="2" customWidth="1"/>
    <col min="2331" max="2331" width="6.5703125" style="2" customWidth="1"/>
    <col min="2332" max="2332" width="8.5703125" style="2" customWidth="1"/>
    <col min="2333" max="2333" width="8.85546875" style="2" bestFit="1" customWidth="1"/>
    <col min="2334" max="2334" width="8.85546875" style="2" customWidth="1"/>
    <col min="2335" max="2335" width="6.85546875" style="2" bestFit="1" customWidth="1"/>
    <col min="2336" max="2337" width="8.85546875" style="2" bestFit="1" customWidth="1"/>
    <col min="2338" max="2338" width="8.85546875" style="2" customWidth="1"/>
    <col min="2339" max="2339" width="6.85546875" style="2" bestFit="1" customWidth="1"/>
    <col min="2340" max="2342" width="8.85546875" style="2" bestFit="1" customWidth="1"/>
    <col min="2343" max="2343" width="7.85546875" style="2" bestFit="1" customWidth="1"/>
    <col min="2344" max="2345" width="8.85546875" style="2" bestFit="1" customWidth="1"/>
    <col min="2346" max="2346" width="8.85546875" style="2" customWidth="1"/>
    <col min="2347" max="2347" width="7.85546875" style="2" bestFit="1" customWidth="1"/>
    <col min="2348" max="2349" width="8.85546875" style="2" bestFit="1" customWidth="1"/>
    <col min="2350" max="2350" width="8.85546875" style="2" customWidth="1"/>
    <col min="2351" max="2351" width="7.85546875" style="2" bestFit="1" customWidth="1"/>
    <col min="2352" max="2352" width="10.28515625" style="2" customWidth="1"/>
    <col min="2353" max="2566" width="9.140625" style="2"/>
    <col min="2567" max="2567" width="7.85546875" style="2" customWidth="1"/>
    <col min="2568" max="2568" width="9.28515625" style="2" bestFit="1" customWidth="1"/>
    <col min="2569" max="2570" width="8.85546875" style="2" bestFit="1" customWidth="1"/>
    <col min="2571" max="2571" width="7.85546875" style="2" bestFit="1" customWidth="1"/>
    <col min="2572" max="2572" width="8.85546875" style="2" bestFit="1" customWidth="1"/>
    <col min="2573" max="2573" width="7.85546875" style="2" bestFit="1" customWidth="1"/>
    <col min="2574" max="2574" width="8.85546875" style="2" bestFit="1" customWidth="1"/>
    <col min="2575" max="2575" width="6.85546875" style="2" bestFit="1" customWidth="1"/>
    <col min="2576" max="2576" width="8.42578125" style="2" bestFit="1" customWidth="1"/>
    <col min="2577" max="2577" width="7.85546875" style="2" bestFit="1" customWidth="1"/>
    <col min="2578" max="2578" width="7.85546875" style="2" customWidth="1"/>
    <col min="2579" max="2579" width="6.85546875" style="2" bestFit="1" customWidth="1"/>
    <col min="2580" max="2581" width="8.85546875" style="2" bestFit="1" customWidth="1"/>
    <col min="2582" max="2582" width="8.85546875" style="2" customWidth="1"/>
    <col min="2583" max="2583" width="6.85546875" style="2" bestFit="1" customWidth="1"/>
    <col min="2584" max="2585" width="8.85546875" style="2" bestFit="1" customWidth="1"/>
    <col min="2586" max="2586" width="8.85546875" style="2" customWidth="1"/>
    <col min="2587" max="2587" width="6.5703125" style="2" customWidth="1"/>
    <col min="2588" max="2588" width="8.5703125" style="2" customWidth="1"/>
    <col min="2589" max="2589" width="8.85546875" style="2" bestFit="1" customWidth="1"/>
    <col min="2590" max="2590" width="8.85546875" style="2" customWidth="1"/>
    <col min="2591" max="2591" width="6.85546875" style="2" bestFit="1" customWidth="1"/>
    <col min="2592" max="2593" width="8.85546875" style="2" bestFit="1" customWidth="1"/>
    <col min="2594" max="2594" width="8.85546875" style="2" customWidth="1"/>
    <col min="2595" max="2595" width="6.85546875" style="2" bestFit="1" customWidth="1"/>
    <col min="2596" max="2598" width="8.85546875" style="2" bestFit="1" customWidth="1"/>
    <col min="2599" max="2599" width="7.85546875" style="2" bestFit="1" customWidth="1"/>
    <col min="2600" max="2601" width="8.85546875" style="2" bestFit="1" customWidth="1"/>
    <col min="2602" max="2602" width="8.85546875" style="2" customWidth="1"/>
    <col min="2603" max="2603" width="7.85546875" style="2" bestFit="1" customWidth="1"/>
    <col min="2604" max="2605" width="8.85546875" style="2" bestFit="1" customWidth="1"/>
    <col min="2606" max="2606" width="8.85546875" style="2" customWidth="1"/>
    <col min="2607" max="2607" width="7.85546875" style="2" bestFit="1" customWidth="1"/>
    <col min="2608" max="2608" width="10.28515625" style="2" customWidth="1"/>
    <col min="2609" max="2822" width="9.140625" style="2"/>
    <col min="2823" max="2823" width="7.85546875" style="2" customWidth="1"/>
    <col min="2824" max="2824" width="9.28515625" style="2" bestFit="1" customWidth="1"/>
    <col min="2825" max="2826" width="8.85546875" style="2" bestFit="1" customWidth="1"/>
    <col min="2827" max="2827" width="7.85546875" style="2" bestFit="1" customWidth="1"/>
    <col min="2828" max="2828" width="8.85546875" style="2" bestFit="1" customWidth="1"/>
    <col min="2829" max="2829" width="7.85546875" style="2" bestFit="1" customWidth="1"/>
    <col min="2830" max="2830" width="8.85546875" style="2" bestFit="1" customWidth="1"/>
    <col min="2831" max="2831" width="6.85546875" style="2" bestFit="1" customWidth="1"/>
    <col min="2832" max="2832" width="8.42578125" style="2" bestFit="1" customWidth="1"/>
    <col min="2833" max="2833" width="7.85546875" style="2" bestFit="1" customWidth="1"/>
    <col min="2834" max="2834" width="7.85546875" style="2" customWidth="1"/>
    <col min="2835" max="2835" width="6.85546875" style="2" bestFit="1" customWidth="1"/>
    <col min="2836" max="2837" width="8.85546875" style="2" bestFit="1" customWidth="1"/>
    <col min="2838" max="2838" width="8.85546875" style="2" customWidth="1"/>
    <col min="2839" max="2839" width="6.85546875" style="2" bestFit="1" customWidth="1"/>
    <col min="2840" max="2841" width="8.85546875" style="2" bestFit="1" customWidth="1"/>
    <col min="2842" max="2842" width="8.85546875" style="2" customWidth="1"/>
    <col min="2843" max="2843" width="6.5703125" style="2" customWidth="1"/>
    <col min="2844" max="2844" width="8.5703125" style="2" customWidth="1"/>
    <col min="2845" max="2845" width="8.85546875" style="2" bestFit="1" customWidth="1"/>
    <col min="2846" max="2846" width="8.85546875" style="2" customWidth="1"/>
    <col min="2847" max="2847" width="6.85546875" style="2" bestFit="1" customWidth="1"/>
    <col min="2848" max="2849" width="8.85546875" style="2" bestFit="1" customWidth="1"/>
    <col min="2850" max="2850" width="8.85546875" style="2" customWidth="1"/>
    <col min="2851" max="2851" width="6.85546875" style="2" bestFit="1" customWidth="1"/>
    <col min="2852" max="2854" width="8.85546875" style="2" bestFit="1" customWidth="1"/>
    <col min="2855" max="2855" width="7.85546875" style="2" bestFit="1" customWidth="1"/>
    <col min="2856" max="2857" width="8.85546875" style="2" bestFit="1" customWidth="1"/>
    <col min="2858" max="2858" width="8.85546875" style="2" customWidth="1"/>
    <col min="2859" max="2859" width="7.85546875" style="2" bestFit="1" customWidth="1"/>
    <col min="2860" max="2861" width="8.85546875" style="2" bestFit="1" customWidth="1"/>
    <col min="2862" max="2862" width="8.85546875" style="2" customWidth="1"/>
    <col min="2863" max="2863" width="7.85546875" style="2" bestFit="1" customWidth="1"/>
    <col min="2864" max="2864" width="10.28515625" style="2" customWidth="1"/>
    <col min="2865" max="3078" width="9.140625" style="2"/>
    <col min="3079" max="3079" width="7.85546875" style="2" customWidth="1"/>
    <col min="3080" max="3080" width="9.28515625" style="2" bestFit="1" customWidth="1"/>
    <col min="3081" max="3082" width="8.85546875" style="2" bestFit="1" customWidth="1"/>
    <col min="3083" max="3083" width="7.85546875" style="2" bestFit="1" customWidth="1"/>
    <col min="3084" max="3084" width="8.85546875" style="2" bestFit="1" customWidth="1"/>
    <col min="3085" max="3085" width="7.85546875" style="2" bestFit="1" customWidth="1"/>
    <col min="3086" max="3086" width="8.85546875" style="2" bestFit="1" customWidth="1"/>
    <col min="3087" max="3087" width="6.85546875" style="2" bestFit="1" customWidth="1"/>
    <col min="3088" max="3088" width="8.42578125" style="2" bestFit="1" customWidth="1"/>
    <col min="3089" max="3089" width="7.85546875" style="2" bestFit="1" customWidth="1"/>
    <col min="3090" max="3090" width="7.85546875" style="2" customWidth="1"/>
    <col min="3091" max="3091" width="6.85546875" style="2" bestFit="1" customWidth="1"/>
    <col min="3092" max="3093" width="8.85546875" style="2" bestFit="1" customWidth="1"/>
    <col min="3094" max="3094" width="8.85546875" style="2" customWidth="1"/>
    <col min="3095" max="3095" width="6.85546875" style="2" bestFit="1" customWidth="1"/>
    <col min="3096" max="3097" width="8.85546875" style="2" bestFit="1" customWidth="1"/>
    <col min="3098" max="3098" width="8.85546875" style="2" customWidth="1"/>
    <col min="3099" max="3099" width="6.5703125" style="2" customWidth="1"/>
    <col min="3100" max="3100" width="8.5703125" style="2" customWidth="1"/>
    <col min="3101" max="3101" width="8.85546875" style="2" bestFit="1" customWidth="1"/>
    <col min="3102" max="3102" width="8.85546875" style="2" customWidth="1"/>
    <col min="3103" max="3103" width="6.85546875" style="2" bestFit="1" customWidth="1"/>
    <col min="3104" max="3105" width="8.85546875" style="2" bestFit="1" customWidth="1"/>
    <col min="3106" max="3106" width="8.85546875" style="2" customWidth="1"/>
    <col min="3107" max="3107" width="6.85546875" style="2" bestFit="1" customWidth="1"/>
    <col min="3108" max="3110" width="8.85546875" style="2" bestFit="1" customWidth="1"/>
    <col min="3111" max="3111" width="7.85546875" style="2" bestFit="1" customWidth="1"/>
    <col min="3112" max="3113" width="8.85546875" style="2" bestFit="1" customWidth="1"/>
    <col min="3114" max="3114" width="8.85546875" style="2" customWidth="1"/>
    <col min="3115" max="3115" width="7.85546875" style="2" bestFit="1" customWidth="1"/>
    <col min="3116" max="3117" width="8.85546875" style="2" bestFit="1" customWidth="1"/>
    <col min="3118" max="3118" width="8.85546875" style="2" customWidth="1"/>
    <col min="3119" max="3119" width="7.85546875" style="2" bestFit="1" customWidth="1"/>
    <col min="3120" max="3120" width="10.28515625" style="2" customWidth="1"/>
    <col min="3121" max="3334" width="9.140625" style="2"/>
    <col min="3335" max="3335" width="7.85546875" style="2" customWidth="1"/>
    <col min="3336" max="3336" width="9.28515625" style="2" bestFit="1" customWidth="1"/>
    <col min="3337" max="3338" width="8.85546875" style="2" bestFit="1" customWidth="1"/>
    <col min="3339" max="3339" width="7.85546875" style="2" bestFit="1" customWidth="1"/>
    <col min="3340" max="3340" width="8.85546875" style="2" bestFit="1" customWidth="1"/>
    <col min="3341" max="3341" width="7.85546875" style="2" bestFit="1" customWidth="1"/>
    <col min="3342" max="3342" width="8.85546875" style="2" bestFit="1" customWidth="1"/>
    <col min="3343" max="3343" width="6.85546875" style="2" bestFit="1" customWidth="1"/>
    <col min="3344" max="3344" width="8.42578125" style="2" bestFit="1" customWidth="1"/>
    <col min="3345" max="3345" width="7.85546875" style="2" bestFit="1" customWidth="1"/>
    <col min="3346" max="3346" width="7.85546875" style="2" customWidth="1"/>
    <col min="3347" max="3347" width="6.85546875" style="2" bestFit="1" customWidth="1"/>
    <col min="3348" max="3349" width="8.85546875" style="2" bestFit="1" customWidth="1"/>
    <col min="3350" max="3350" width="8.85546875" style="2" customWidth="1"/>
    <col min="3351" max="3351" width="6.85546875" style="2" bestFit="1" customWidth="1"/>
    <col min="3352" max="3353" width="8.85546875" style="2" bestFit="1" customWidth="1"/>
    <col min="3354" max="3354" width="8.85546875" style="2" customWidth="1"/>
    <col min="3355" max="3355" width="6.5703125" style="2" customWidth="1"/>
    <col min="3356" max="3356" width="8.5703125" style="2" customWidth="1"/>
    <col min="3357" max="3357" width="8.85546875" style="2" bestFit="1" customWidth="1"/>
    <col min="3358" max="3358" width="8.85546875" style="2" customWidth="1"/>
    <col min="3359" max="3359" width="6.85546875" style="2" bestFit="1" customWidth="1"/>
    <col min="3360" max="3361" width="8.85546875" style="2" bestFit="1" customWidth="1"/>
    <col min="3362" max="3362" width="8.85546875" style="2" customWidth="1"/>
    <col min="3363" max="3363" width="6.85546875" style="2" bestFit="1" customWidth="1"/>
    <col min="3364" max="3366" width="8.85546875" style="2" bestFit="1" customWidth="1"/>
    <col min="3367" max="3367" width="7.85546875" style="2" bestFit="1" customWidth="1"/>
    <col min="3368" max="3369" width="8.85546875" style="2" bestFit="1" customWidth="1"/>
    <col min="3370" max="3370" width="8.85546875" style="2" customWidth="1"/>
    <col min="3371" max="3371" width="7.85546875" style="2" bestFit="1" customWidth="1"/>
    <col min="3372" max="3373" width="8.85546875" style="2" bestFit="1" customWidth="1"/>
    <col min="3374" max="3374" width="8.85546875" style="2" customWidth="1"/>
    <col min="3375" max="3375" width="7.85546875" style="2" bestFit="1" customWidth="1"/>
    <col min="3376" max="3376" width="10.28515625" style="2" customWidth="1"/>
    <col min="3377" max="3590" width="9.140625" style="2"/>
    <col min="3591" max="3591" width="7.85546875" style="2" customWidth="1"/>
    <col min="3592" max="3592" width="9.28515625" style="2" bestFit="1" customWidth="1"/>
    <col min="3593" max="3594" width="8.85546875" style="2" bestFit="1" customWidth="1"/>
    <col min="3595" max="3595" width="7.85546875" style="2" bestFit="1" customWidth="1"/>
    <col min="3596" max="3596" width="8.85546875" style="2" bestFit="1" customWidth="1"/>
    <col min="3597" max="3597" width="7.85546875" style="2" bestFit="1" customWidth="1"/>
    <col min="3598" max="3598" width="8.85546875" style="2" bestFit="1" customWidth="1"/>
    <col min="3599" max="3599" width="6.85546875" style="2" bestFit="1" customWidth="1"/>
    <col min="3600" max="3600" width="8.42578125" style="2" bestFit="1" customWidth="1"/>
    <col min="3601" max="3601" width="7.85546875" style="2" bestFit="1" customWidth="1"/>
    <col min="3602" max="3602" width="7.85546875" style="2" customWidth="1"/>
    <col min="3603" max="3603" width="6.85546875" style="2" bestFit="1" customWidth="1"/>
    <col min="3604" max="3605" width="8.85546875" style="2" bestFit="1" customWidth="1"/>
    <col min="3606" max="3606" width="8.85546875" style="2" customWidth="1"/>
    <col min="3607" max="3607" width="6.85546875" style="2" bestFit="1" customWidth="1"/>
    <col min="3608" max="3609" width="8.85546875" style="2" bestFit="1" customWidth="1"/>
    <col min="3610" max="3610" width="8.85546875" style="2" customWidth="1"/>
    <col min="3611" max="3611" width="6.5703125" style="2" customWidth="1"/>
    <col min="3612" max="3612" width="8.5703125" style="2" customWidth="1"/>
    <col min="3613" max="3613" width="8.85546875" style="2" bestFit="1" customWidth="1"/>
    <col min="3614" max="3614" width="8.85546875" style="2" customWidth="1"/>
    <col min="3615" max="3615" width="6.85546875" style="2" bestFit="1" customWidth="1"/>
    <col min="3616" max="3617" width="8.85546875" style="2" bestFit="1" customWidth="1"/>
    <col min="3618" max="3618" width="8.85546875" style="2" customWidth="1"/>
    <col min="3619" max="3619" width="6.85546875" style="2" bestFit="1" customWidth="1"/>
    <col min="3620" max="3622" width="8.85546875" style="2" bestFit="1" customWidth="1"/>
    <col min="3623" max="3623" width="7.85546875" style="2" bestFit="1" customWidth="1"/>
    <col min="3624" max="3625" width="8.85546875" style="2" bestFit="1" customWidth="1"/>
    <col min="3626" max="3626" width="8.85546875" style="2" customWidth="1"/>
    <col min="3627" max="3627" width="7.85546875" style="2" bestFit="1" customWidth="1"/>
    <col min="3628" max="3629" width="8.85546875" style="2" bestFit="1" customWidth="1"/>
    <col min="3630" max="3630" width="8.85546875" style="2" customWidth="1"/>
    <col min="3631" max="3631" width="7.85546875" style="2" bestFit="1" customWidth="1"/>
    <col min="3632" max="3632" width="10.28515625" style="2" customWidth="1"/>
    <col min="3633" max="3846" width="9.140625" style="2"/>
    <col min="3847" max="3847" width="7.85546875" style="2" customWidth="1"/>
    <col min="3848" max="3848" width="9.28515625" style="2" bestFit="1" customWidth="1"/>
    <col min="3849" max="3850" width="8.85546875" style="2" bestFit="1" customWidth="1"/>
    <col min="3851" max="3851" width="7.85546875" style="2" bestFit="1" customWidth="1"/>
    <col min="3852" max="3852" width="8.85546875" style="2" bestFit="1" customWidth="1"/>
    <col min="3853" max="3853" width="7.85546875" style="2" bestFit="1" customWidth="1"/>
    <col min="3854" max="3854" width="8.85546875" style="2" bestFit="1" customWidth="1"/>
    <col min="3855" max="3855" width="6.85546875" style="2" bestFit="1" customWidth="1"/>
    <col min="3856" max="3856" width="8.42578125" style="2" bestFit="1" customWidth="1"/>
    <col min="3857" max="3857" width="7.85546875" style="2" bestFit="1" customWidth="1"/>
    <col min="3858" max="3858" width="7.85546875" style="2" customWidth="1"/>
    <col min="3859" max="3859" width="6.85546875" style="2" bestFit="1" customWidth="1"/>
    <col min="3860" max="3861" width="8.85546875" style="2" bestFit="1" customWidth="1"/>
    <col min="3862" max="3862" width="8.85546875" style="2" customWidth="1"/>
    <col min="3863" max="3863" width="6.85546875" style="2" bestFit="1" customWidth="1"/>
    <col min="3864" max="3865" width="8.85546875" style="2" bestFit="1" customWidth="1"/>
    <col min="3866" max="3866" width="8.85546875" style="2" customWidth="1"/>
    <col min="3867" max="3867" width="6.5703125" style="2" customWidth="1"/>
    <col min="3868" max="3868" width="8.5703125" style="2" customWidth="1"/>
    <col min="3869" max="3869" width="8.85546875" style="2" bestFit="1" customWidth="1"/>
    <col min="3870" max="3870" width="8.85546875" style="2" customWidth="1"/>
    <col min="3871" max="3871" width="6.85546875" style="2" bestFit="1" customWidth="1"/>
    <col min="3872" max="3873" width="8.85546875" style="2" bestFit="1" customWidth="1"/>
    <col min="3874" max="3874" width="8.85546875" style="2" customWidth="1"/>
    <col min="3875" max="3875" width="6.85546875" style="2" bestFit="1" customWidth="1"/>
    <col min="3876" max="3878" width="8.85546875" style="2" bestFit="1" customWidth="1"/>
    <col min="3879" max="3879" width="7.85546875" style="2" bestFit="1" customWidth="1"/>
    <col min="3880" max="3881" width="8.85546875" style="2" bestFit="1" customWidth="1"/>
    <col min="3882" max="3882" width="8.85546875" style="2" customWidth="1"/>
    <col min="3883" max="3883" width="7.85546875" style="2" bestFit="1" customWidth="1"/>
    <col min="3884" max="3885" width="8.85546875" style="2" bestFit="1" customWidth="1"/>
    <col min="3886" max="3886" width="8.85546875" style="2" customWidth="1"/>
    <col min="3887" max="3887" width="7.85546875" style="2" bestFit="1" customWidth="1"/>
    <col min="3888" max="3888" width="10.28515625" style="2" customWidth="1"/>
    <col min="3889" max="4102" width="9.140625" style="2"/>
    <col min="4103" max="4103" width="7.85546875" style="2" customWidth="1"/>
    <col min="4104" max="4104" width="9.28515625" style="2" bestFit="1" customWidth="1"/>
    <col min="4105" max="4106" width="8.85546875" style="2" bestFit="1" customWidth="1"/>
    <col min="4107" max="4107" width="7.85546875" style="2" bestFit="1" customWidth="1"/>
    <col min="4108" max="4108" width="8.85546875" style="2" bestFit="1" customWidth="1"/>
    <col min="4109" max="4109" width="7.85546875" style="2" bestFit="1" customWidth="1"/>
    <col min="4110" max="4110" width="8.85546875" style="2" bestFit="1" customWidth="1"/>
    <col min="4111" max="4111" width="6.85546875" style="2" bestFit="1" customWidth="1"/>
    <col min="4112" max="4112" width="8.42578125" style="2" bestFit="1" customWidth="1"/>
    <col min="4113" max="4113" width="7.85546875" style="2" bestFit="1" customWidth="1"/>
    <col min="4114" max="4114" width="7.85546875" style="2" customWidth="1"/>
    <col min="4115" max="4115" width="6.85546875" style="2" bestFit="1" customWidth="1"/>
    <col min="4116" max="4117" width="8.85546875" style="2" bestFit="1" customWidth="1"/>
    <col min="4118" max="4118" width="8.85546875" style="2" customWidth="1"/>
    <col min="4119" max="4119" width="6.85546875" style="2" bestFit="1" customWidth="1"/>
    <col min="4120" max="4121" width="8.85546875" style="2" bestFit="1" customWidth="1"/>
    <col min="4122" max="4122" width="8.85546875" style="2" customWidth="1"/>
    <col min="4123" max="4123" width="6.5703125" style="2" customWidth="1"/>
    <col min="4124" max="4124" width="8.5703125" style="2" customWidth="1"/>
    <col min="4125" max="4125" width="8.85546875" style="2" bestFit="1" customWidth="1"/>
    <col min="4126" max="4126" width="8.85546875" style="2" customWidth="1"/>
    <col min="4127" max="4127" width="6.85546875" style="2" bestFit="1" customWidth="1"/>
    <col min="4128" max="4129" width="8.85546875" style="2" bestFit="1" customWidth="1"/>
    <col min="4130" max="4130" width="8.85546875" style="2" customWidth="1"/>
    <col min="4131" max="4131" width="6.85546875" style="2" bestFit="1" customWidth="1"/>
    <col min="4132" max="4134" width="8.85546875" style="2" bestFit="1" customWidth="1"/>
    <col min="4135" max="4135" width="7.85546875" style="2" bestFit="1" customWidth="1"/>
    <col min="4136" max="4137" width="8.85546875" style="2" bestFit="1" customWidth="1"/>
    <col min="4138" max="4138" width="8.85546875" style="2" customWidth="1"/>
    <col min="4139" max="4139" width="7.85546875" style="2" bestFit="1" customWidth="1"/>
    <col min="4140" max="4141" width="8.85546875" style="2" bestFit="1" customWidth="1"/>
    <col min="4142" max="4142" width="8.85546875" style="2" customWidth="1"/>
    <col min="4143" max="4143" width="7.85546875" style="2" bestFit="1" customWidth="1"/>
    <col min="4144" max="4144" width="10.28515625" style="2" customWidth="1"/>
    <col min="4145" max="4358" width="9.140625" style="2"/>
    <col min="4359" max="4359" width="7.85546875" style="2" customWidth="1"/>
    <col min="4360" max="4360" width="9.28515625" style="2" bestFit="1" customWidth="1"/>
    <col min="4361" max="4362" width="8.85546875" style="2" bestFit="1" customWidth="1"/>
    <col min="4363" max="4363" width="7.85546875" style="2" bestFit="1" customWidth="1"/>
    <col min="4364" max="4364" width="8.85546875" style="2" bestFit="1" customWidth="1"/>
    <col min="4365" max="4365" width="7.85546875" style="2" bestFit="1" customWidth="1"/>
    <col min="4366" max="4366" width="8.85546875" style="2" bestFit="1" customWidth="1"/>
    <col min="4367" max="4367" width="6.85546875" style="2" bestFit="1" customWidth="1"/>
    <col min="4368" max="4368" width="8.42578125" style="2" bestFit="1" customWidth="1"/>
    <col min="4369" max="4369" width="7.85546875" style="2" bestFit="1" customWidth="1"/>
    <col min="4370" max="4370" width="7.85546875" style="2" customWidth="1"/>
    <col min="4371" max="4371" width="6.85546875" style="2" bestFit="1" customWidth="1"/>
    <col min="4372" max="4373" width="8.85546875" style="2" bestFit="1" customWidth="1"/>
    <col min="4374" max="4374" width="8.85546875" style="2" customWidth="1"/>
    <col min="4375" max="4375" width="6.85546875" style="2" bestFit="1" customWidth="1"/>
    <col min="4376" max="4377" width="8.85546875" style="2" bestFit="1" customWidth="1"/>
    <col min="4378" max="4378" width="8.85546875" style="2" customWidth="1"/>
    <col min="4379" max="4379" width="6.5703125" style="2" customWidth="1"/>
    <col min="4380" max="4380" width="8.5703125" style="2" customWidth="1"/>
    <col min="4381" max="4381" width="8.85546875" style="2" bestFit="1" customWidth="1"/>
    <col min="4382" max="4382" width="8.85546875" style="2" customWidth="1"/>
    <col min="4383" max="4383" width="6.85546875" style="2" bestFit="1" customWidth="1"/>
    <col min="4384" max="4385" width="8.85546875" style="2" bestFit="1" customWidth="1"/>
    <col min="4386" max="4386" width="8.85546875" style="2" customWidth="1"/>
    <col min="4387" max="4387" width="6.85546875" style="2" bestFit="1" customWidth="1"/>
    <col min="4388" max="4390" width="8.85546875" style="2" bestFit="1" customWidth="1"/>
    <col min="4391" max="4391" width="7.85546875" style="2" bestFit="1" customWidth="1"/>
    <col min="4392" max="4393" width="8.85546875" style="2" bestFit="1" customWidth="1"/>
    <col min="4394" max="4394" width="8.85546875" style="2" customWidth="1"/>
    <col min="4395" max="4395" width="7.85546875" style="2" bestFit="1" customWidth="1"/>
    <col min="4396" max="4397" width="8.85546875" style="2" bestFit="1" customWidth="1"/>
    <col min="4398" max="4398" width="8.85546875" style="2" customWidth="1"/>
    <col min="4399" max="4399" width="7.85546875" style="2" bestFit="1" customWidth="1"/>
    <col min="4400" max="4400" width="10.28515625" style="2" customWidth="1"/>
    <col min="4401" max="4614" width="9.140625" style="2"/>
    <col min="4615" max="4615" width="7.85546875" style="2" customWidth="1"/>
    <col min="4616" max="4616" width="9.28515625" style="2" bestFit="1" customWidth="1"/>
    <col min="4617" max="4618" width="8.85546875" style="2" bestFit="1" customWidth="1"/>
    <col min="4619" max="4619" width="7.85546875" style="2" bestFit="1" customWidth="1"/>
    <col min="4620" max="4620" width="8.85546875" style="2" bestFit="1" customWidth="1"/>
    <col min="4621" max="4621" width="7.85546875" style="2" bestFit="1" customWidth="1"/>
    <col min="4622" max="4622" width="8.85546875" style="2" bestFit="1" customWidth="1"/>
    <col min="4623" max="4623" width="6.85546875" style="2" bestFit="1" customWidth="1"/>
    <col min="4624" max="4624" width="8.42578125" style="2" bestFit="1" customWidth="1"/>
    <col min="4625" max="4625" width="7.85546875" style="2" bestFit="1" customWidth="1"/>
    <col min="4626" max="4626" width="7.85546875" style="2" customWidth="1"/>
    <col min="4627" max="4627" width="6.85546875" style="2" bestFit="1" customWidth="1"/>
    <col min="4628" max="4629" width="8.85546875" style="2" bestFit="1" customWidth="1"/>
    <col min="4630" max="4630" width="8.85546875" style="2" customWidth="1"/>
    <col min="4631" max="4631" width="6.85546875" style="2" bestFit="1" customWidth="1"/>
    <col min="4632" max="4633" width="8.85546875" style="2" bestFit="1" customWidth="1"/>
    <col min="4634" max="4634" width="8.85546875" style="2" customWidth="1"/>
    <col min="4635" max="4635" width="6.5703125" style="2" customWidth="1"/>
    <col min="4636" max="4636" width="8.5703125" style="2" customWidth="1"/>
    <col min="4637" max="4637" width="8.85546875" style="2" bestFit="1" customWidth="1"/>
    <col min="4638" max="4638" width="8.85546875" style="2" customWidth="1"/>
    <col min="4639" max="4639" width="6.85546875" style="2" bestFit="1" customWidth="1"/>
    <col min="4640" max="4641" width="8.85546875" style="2" bestFit="1" customWidth="1"/>
    <col min="4642" max="4642" width="8.85546875" style="2" customWidth="1"/>
    <col min="4643" max="4643" width="6.85546875" style="2" bestFit="1" customWidth="1"/>
    <col min="4644" max="4646" width="8.85546875" style="2" bestFit="1" customWidth="1"/>
    <col min="4647" max="4647" width="7.85546875" style="2" bestFit="1" customWidth="1"/>
    <col min="4648" max="4649" width="8.85546875" style="2" bestFit="1" customWidth="1"/>
    <col min="4650" max="4650" width="8.85546875" style="2" customWidth="1"/>
    <col min="4651" max="4651" width="7.85546875" style="2" bestFit="1" customWidth="1"/>
    <col min="4652" max="4653" width="8.85546875" style="2" bestFit="1" customWidth="1"/>
    <col min="4654" max="4654" width="8.85546875" style="2" customWidth="1"/>
    <col min="4655" max="4655" width="7.85546875" style="2" bestFit="1" customWidth="1"/>
    <col min="4656" max="4656" width="10.28515625" style="2" customWidth="1"/>
    <col min="4657" max="4870" width="9.140625" style="2"/>
    <col min="4871" max="4871" width="7.85546875" style="2" customWidth="1"/>
    <col min="4872" max="4872" width="9.28515625" style="2" bestFit="1" customWidth="1"/>
    <col min="4873" max="4874" width="8.85546875" style="2" bestFit="1" customWidth="1"/>
    <col min="4875" max="4875" width="7.85546875" style="2" bestFit="1" customWidth="1"/>
    <col min="4876" max="4876" width="8.85546875" style="2" bestFit="1" customWidth="1"/>
    <col min="4877" max="4877" width="7.85546875" style="2" bestFit="1" customWidth="1"/>
    <col min="4878" max="4878" width="8.85546875" style="2" bestFit="1" customWidth="1"/>
    <col min="4879" max="4879" width="6.85546875" style="2" bestFit="1" customWidth="1"/>
    <col min="4880" max="4880" width="8.42578125" style="2" bestFit="1" customWidth="1"/>
    <col min="4881" max="4881" width="7.85546875" style="2" bestFit="1" customWidth="1"/>
    <col min="4882" max="4882" width="7.85546875" style="2" customWidth="1"/>
    <col min="4883" max="4883" width="6.85546875" style="2" bestFit="1" customWidth="1"/>
    <col min="4884" max="4885" width="8.85546875" style="2" bestFit="1" customWidth="1"/>
    <col min="4886" max="4886" width="8.85546875" style="2" customWidth="1"/>
    <col min="4887" max="4887" width="6.85546875" style="2" bestFit="1" customWidth="1"/>
    <col min="4888" max="4889" width="8.85546875" style="2" bestFit="1" customWidth="1"/>
    <col min="4890" max="4890" width="8.85546875" style="2" customWidth="1"/>
    <col min="4891" max="4891" width="6.5703125" style="2" customWidth="1"/>
    <col min="4892" max="4892" width="8.5703125" style="2" customWidth="1"/>
    <col min="4893" max="4893" width="8.85546875" style="2" bestFit="1" customWidth="1"/>
    <col min="4894" max="4894" width="8.85546875" style="2" customWidth="1"/>
    <col min="4895" max="4895" width="6.85546875" style="2" bestFit="1" customWidth="1"/>
    <col min="4896" max="4897" width="8.85546875" style="2" bestFit="1" customWidth="1"/>
    <col min="4898" max="4898" width="8.85546875" style="2" customWidth="1"/>
    <col min="4899" max="4899" width="6.85546875" style="2" bestFit="1" customWidth="1"/>
    <col min="4900" max="4902" width="8.85546875" style="2" bestFit="1" customWidth="1"/>
    <col min="4903" max="4903" width="7.85546875" style="2" bestFit="1" customWidth="1"/>
    <col min="4904" max="4905" width="8.85546875" style="2" bestFit="1" customWidth="1"/>
    <col min="4906" max="4906" width="8.85546875" style="2" customWidth="1"/>
    <col min="4907" max="4907" width="7.85546875" style="2" bestFit="1" customWidth="1"/>
    <col min="4908" max="4909" width="8.85546875" style="2" bestFit="1" customWidth="1"/>
    <col min="4910" max="4910" width="8.85546875" style="2" customWidth="1"/>
    <col min="4911" max="4911" width="7.85546875" style="2" bestFit="1" customWidth="1"/>
    <col min="4912" max="4912" width="10.28515625" style="2" customWidth="1"/>
    <col min="4913" max="5126" width="9.140625" style="2"/>
    <col min="5127" max="5127" width="7.85546875" style="2" customWidth="1"/>
    <col min="5128" max="5128" width="9.28515625" style="2" bestFit="1" customWidth="1"/>
    <col min="5129" max="5130" width="8.85546875" style="2" bestFit="1" customWidth="1"/>
    <col min="5131" max="5131" width="7.85546875" style="2" bestFit="1" customWidth="1"/>
    <col min="5132" max="5132" width="8.85546875" style="2" bestFit="1" customWidth="1"/>
    <col min="5133" max="5133" width="7.85546875" style="2" bestFit="1" customWidth="1"/>
    <col min="5134" max="5134" width="8.85546875" style="2" bestFit="1" customWidth="1"/>
    <col min="5135" max="5135" width="6.85546875" style="2" bestFit="1" customWidth="1"/>
    <col min="5136" max="5136" width="8.42578125" style="2" bestFit="1" customWidth="1"/>
    <col min="5137" max="5137" width="7.85546875" style="2" bestFit="1" customWidth="1"/>
    <col min="5138" max="5138" width="7.85546875" style="2" customWidth="1"/>
    <col min="5139" max="5139" width="6.85546875" style="2" bestFit="1" customWidth="1"/>
    <col min="5140" max="5141" width="8.85546875" style="2" bestFit="1" customWidth="1"/>
    <col min="5142" max="5142" width="8.85546875" style="2" customWidth="1"/>
    <col min="5143" max="5143" width="6.85546875" style="2" bestFit="1" customWidth="1"/>
    <col min="5144" max="5145" width="8.85546875" style="2" bestFit="1" customWidth="1"/>
    <col min="5146" max="5146" width="8.85546875" style="2" customWidth="1"/>
    <col min="5147" max="5147" width="6.5703125" style="2" customWidth="1"/>
    <col min="5148" max="5148" width="8.5703125" style="2" customWidth="1"/>
    <col min="5149" max="5149" width="8.85546875" style="2" bestFit="1" customWidth="1"/>
    <col min="5150" max="5150" width="8.85546875" style="2" customWidth="1"/>
    <col min="5151" max="5151" width="6.85546875" style="2" bestFit="1" customWidth="1"/>
    <col min="5152" max="5153" width="8.85546875" style="2" bestFit="1" customWidth="1"/>
    <col min="5154" max="5154" width="8.85546875" style="2" customWidth="1"/>
    <col min="5155" max="5155" width="6.85546875" style="2" bestFit="1" customWidth="1"/>
    <col min="5156" max="5158" width="8.85546875" style="2" bestFit="1" customWidth="1"/>
    <col min="5159" max="5159" width="7.85546875" style="2" bestFit="1" customWidth="1"/>
    <col min="5160" max="5161" width="8.85546875" style="2" bestFit="1" customWidth="1"/>
    <col min="5162" max="5162" width="8.85546875" style="2" customWidth="1"/>
    <col min="5163" max="5163" width="7.85546875" style="2" bestFit="1" customWidth="1"/>
    <col min="5164" max="5165" width="8.85546875" style="2" bestFit="1" customWidth="1"/>
    <col min="5166" max="5166" width="8.85546875" style="2" customWidth="1"/>
    <col min="5167" max="5167" width="7.85546875" style="2" bestFit="1" customWidth="1"/>
    <col min="5168" max="5168" width="10.28515625" style="2" customWidth="1"/>
    <col min="5169" max="5382" width="9.140625" style="2"/>
    <col min="5383" max="5383" width="7.85546875" style="2" customWidth="1"/>
    <col min="5384" max="5384" width="9.28515625" style="2" bestFit="1" customWidth="1"/>
    <col min="5385" max="5386" width="8.85546875" style="2" bestFit="1" customWidth="1"/>
    <col min="5387" max="5387" width="7.85546875" style="2" bestFit="1" customWidth="1"/>
    <col min="5388" max="5388" width="8.85546875" style="2" bestFit="1" customWidth="1"/>
    <col min="5389" max="5389" width="7.85546875" style="2" bestFit="1" customWidth="1"/>
    <col min="5390" max="5390" width="8.85546875" style="2" bestFit="1" customWidth="1"/>
    <col min="5391" max="5391" width="6.85546875" style="2" bestFit="1" customWidth="1"/>
    <col min="5392" max="5392" width="8.42578125" style="2" bestFit="1" customWidth="1"/>
    <col min="5393" max="5393" width="7.85546875" style="2" bestFit="1" customWidth="1"/>
    <col min="5394" max="5394" width="7.85546875" style="2" customWidth="1"/>
    <col min="5395" max="5395" width="6.85546875" style="2" bestFit="1" customWidth="1"/>
    <col min="5396" max="5397" width="8.85546875" style="2" bestFit="1" customWidth="1"/>
    <col min="5398" max="5398" width="8.85546875" style="2" customWidth="1"/>
    <col min="5399" max="5399" width="6.85546875" style="2" bestFit="1" customWidth="1"/>
    <col min="5400" max="5401" width="8.85546875" style="2" bestFit="1" customWidth="1"/>
    <col min="5402" max="5402" width="8.85546875" style="2" customWidth="1"/>
    <col min="5403" max="5403" width="6.5703125" style="2" customWidth="1"/>
    <col min="5404" max="5404" width="8.5703125" style="2" customWidth="1"/>
    <col min="5405" max="5405" width="8.85546875" style="2" bestFit="1" customWidth="1"/>
    <col min="5406" max="5406" width="8.85546875" style="2" customWidth="1"/>
    <col min="5407" max="5407" width="6.85546875" style="2" bestFit="1" customWidth="1"/>
    <col min="5408" max="5409" width="8.85546875" style="2" bestFit="1" customWidth="1"/>
    <col min="5410" max="5410" width="8.85546875" style="2" customWidth="1"/>
    <col min="5411" max="5411" width="6.85546875" style="2" bestFit="1" customWidth="1"/>
    <col min="5412" max="5414" width="8.85546875" style="2" bestFit="1" customWidth="1"/>
    <col min="5415" max="5415" width="7.85546875" style="2" bestFit="1" customWidth="1"/>
    <col min="5416" max="5417" width="8.85546875" style="2" bestFit="1" customWidth="1"/>
    <col min="5418" max="5418" width="8.85546875" style="2" customWidth="1"/>
    <col min="5419" max="5419" width="7.85546875" style="2" bestFit="1" customWidth="1"/>
    <col min="5420" max="5421" width="8.85546875" style="2" bestFit="1" customWidth="1"/>
    <col min="5422" max="5422" width="8.85546875" style="2" customWidth="1"/>
    <col min="5423" max="5423" width="7.85546875" style="2" bestFit="1" customWidth="1"/>
    <col min="5424" max="5424" width="10.28515625" style="2" customWidth="1"/>
    <col min="5425" max="5638" width="9.140625" style="2"/>
    <col min="5639" max="5639" width="7.85546875" style="2" customWidth="1"/>
    <col min="5640" max="5640" width="9.28515625" style="2" bestFit="1" customWidth="1"/>
    <col min="5641" max="5642" width="8.85546875" style="2" bestFit="1" customWidth="1"/>
    <col min="5643" max="5643" width="7.85546875" style="2" bestFit="1" customWidth="1"/>
    <col min="5644" max="5644" width="8.85546875" style="2" bestFit="1" customWidth="1"/>
    <col min="5645" max="5645" width="7.85546875" style="2" bestFit="1" customWidth="1"/>
    <col min="5646" max="5646" width="8.85546875" style="2" bestFit="1" customWidth="1"/>
    <col min="5647" max="5647" width="6.85546875" style="2" bestFit="1" customWidth="1"/>
    <col min="5648" max="5648" width="8.42578125" style="2" bestFit="1" customWidth="1"/>
    <col min="5649" max="5649" width="7.85546875" style="2" bestFit="1" customWidth="1"/>
    <col min="5650" max="5650" width="7.85546875" style="2" customWidth="1"/>
    <col min="5651" max="5651" width="6.85546875" style="2" bestFit="1" customWidth="1"/>
    <col min="5652" max="5653" width="8.85546875" style="2" bestFit="1" customWidth="1"/>
    <col min="5654" max="5654" width="8.85546875" style="2" customWidth="1"/>
    <col min="5655" max="5655" width="6.85546875" style="2" bestFit="1" customWidth="1"/>
    <col min="5656" max="5657" width="8.85546875" style="2" bestFit="1" customWidth="1"/>
    <col min="5658" max="5658" width="8.85546875" style="2" customWidth="1"/>
    <col min="5659" max="5659" width="6.5703125" style="2" customWidth="1"/>
    <col min="5660" max="5660" width="8.5703125" style="2" customWidth="1"/>
    <col min="5661" max="5661" width="8.85546875" style="2" bestFit="1" customWidth="1"/>
    <col min="5662" max="5662" width="8.85546875" style="2" customWidth="1"/>
    <col min="5663" max="5663" width="6.85546875" style="2" bestFit="1" customWidth="1"/>
    <col min="5664" max="5665" width="8.85546875" style="2" bestFit="1" customWidth="1"/>
    <col min="5666" max="5666" width="8.85546875" style="2" customWidth="1"/>
    <col min="5667" max="5667" width="6.85546875" style="2" bestFit="1" customWidth="1"/>
    <col min="5668" max="5670" width="8.85546875" style="2" bestFit="1" customWidth="1"/>
    <col min="5671" max="5671" width="7.85546875" style="2" bestFit="1" customWidth="1"/>
    <col min="5672" max="5673" width="8.85546875" style="2" bestFit="1" customWidth="1"/>
    <col min="5674" max="5674" width="8.85546875" style="2" customWidth="1"/>
    <col min="5675" max="5675" width="7.85546875" style="2" bestFit="1" customWidth="1"/>
    <col min="5676" max="5677" width="8.85546875" style="2" bestFit="1" customWidth="1"/>
    <col min="5678" max="5678" width="8.85546875" style="2" customWidth="1"/>
    <col min="5679" max="5679" width="7.85546875" style="2" bestFit="1" customWidth="1"/>
    <col min="5680" max="5680" width="10.28515625" style="2" customWidth="1"/>
    <col min="5681" max="5894" width="9.140625" style="2"/>
    <col min="5895" max="5895" width="7.85546875" style="2" customWidth="1"/>
    <col min="5896" max="5896" width="9.28515625" style="2" bestFit="1" customWidth="1"/>
    <col min="5897" max="5898" width="8.85546875" style="2" bestFit="1" customWidth="1"/>
    <col min="5899" max="5899" width="7.85546875" style="2" bestFit="1" customWidth="1"/>
    <col min="5900" max="5900" width="8.85546875" style="2" bestFit="1" customWidth="1"/>
    <col min="5901" max="5901" width="7.85546875" style="2" bestFit="1" customWidth="1"/>
    <col min="5902" max="5902" width="8.85546875" style="2" bestFit="1" customWidth="1"/>
    <col min="5903" max="5903" width="6.85546875" style="2" bestFit="1" customWidth="1"/>
    <col min="5904" max="5904" width="8.42578125" style="2" bestFit="1" customWidth="1"/>
    <col min="5905" max="5905" width="7.85546875" style="2" bestFit="1" customWidth="1"/>
    <col min="5906" max="5906" width="7.85546875" style="2" customWidth="1"/>
    <col min="5907" max="5907" width="6.85546875" style="2" bestFit="1" customWidth="1"/>
    <col min="5908" max="5909" width="8.85546875" style="2" bestFit="1" customWidth="1"/>
    <col min="5910" max="5910" width="8.85546875" style="2" customWidth="1"/>
    <col min="5911" max="5911" width="6.85546875" style="2" bestFit="1" customWidth="1"/>
    <col min="5912" max="5913" width="8.85546875" style="2" bestFit="1" customWidth="1"/>
    <col min="5914" max="5914" width="8.85546875" style="2" customWidth="1"/>
    <col min="5915" max="5915" width="6.5703125" style="2" customWidth="1"/>
    <col min="5916" max="5916" width="8.5703125" style="2" customWidth="1"/>
    <col min="5917" max="5917" width="8.85546875" style="2" bestFit="1" customWidth="1"/>
    <col min="5918" max="5918" width="8.85546875" style="2" customWidth="1"/>
    <col min="5919" max="5919" width="6.85546875" style="2" bestFit="1" customWidth="1"/>
    <col min="5920" max="5921" width="8.85546875" style="2" bestFit="1" customWidth="1"/>
    <col min="5922" max="5922" width="8.85546875" style="2" customWidth="1"/>
    <col min="5923" max="5923" width="6.85546875" style="2" bestFit="1" customWidth="1"/>
    <col min="5924" max="5926" width="8.85546875" style="2" bestFit="1" customWidth="1"/>
    <col min="5927" max="5927" width="7.85546875" style="2" bestFit="1" customWidth="1"/>
    <col min="5928" max="5929" width="8.85546875" style="2" bestFit="1" customWidth="1"/>
    <col min="5930" max="5930" width="8.85546875" style="2" customWidth="1"/>
    <col min="5931" max="5931" width="7.85546875" style="2" bestFit="1" customWidth="1"/>
    <col min="5932" max="5933" width="8.85546875" style="2" bestFit="1" customWidth="1"/>
    <col min="5934" max="5934" width="8.85546875" style="2" customWidth="1"/>
    <col min="5935" max="5935" width="7.85546875" style="2" bestFit="1" customWidth="1"/>
    <col min="5936" max="5936" width="10.28515625" style="2" customWidth="1"/>
    <col min="5937" max="6150" width="9.140625" style="2"/>
    <col min="6151" max="6151" width="7.85546875" style="2" customWidth="1"/>
    <col min="6152" max="6152" width="9.28515625" style="2" bestFit="1" customWidth="1"/>
    <col min="6153" max="6154" width="8.85546875" style="2" bestFit="1" customWidth="1"/>
    <col min="6155" max="6155" width="7.85546875" style="2" bestFit="1" customWidth="1"/>
    <col min="6156" max="6156" width="8.85546875" style="2" bestFit="1" customWidth="1"/>
    <col min="6157" max="6157" width="7.85546875" style="2" bestFit="1" customWidth="1"/>
    <col min="6158" max="6158" width="8.85546875" style="2" bestFit="1" customWidth="1"/>
    <col min="6159" max="6159" width="6.85546875" style="2" bestFit="1" customWidth="1"/>
    <col min="6160" max="6160" width="8.42578125" style="2" bestFit="1" customWidth="1"/>
    <col min="6161" max="6161" width="7.85546875" style="2" bestFit="1" customWidth="1"/>
    <col min="6162" max="6162" width="7.85546875" style="2" customWidth="1"/>
    <col min="6163" max="6163" width="6.85546875" style="2" bestFit="1" customWidth="1"/>
    <col min="6164" max="6165" width="8.85546875" style="2" bestFit="1" customWidth="1"/>
    <col min="6166" max="6166" width="8.85546875" style="2" customWidth="1"/>
    <col min="6167" max="6167" width="6.85546875" style="2" bestFit="1" customWidth="1"/>
    <col min="6168" max="6169" width="8.85546875" style="2" bestFit="1" customWidth="1"/>
    <col min="6170" max="6170" width="8.85546875" style="2" customWidth="1"/>
    <col min="6171" max="6171" width="6.5703125" style="2" customWidth="1"/>
    <col min="6172" max="6172" width="8.5703125" style="2" customWidth="1"/>
    <col min="6173" max="6173" width="8.85546875" style="2" bestFit="1" customWidth="1"/>
    <col min="6174" max="6174" width="8.85546875" style="2" customWidth="1"/>
    <col min="6175" max="6175" width="6.85546875" style="2" bestFit="1" customWidth="1"/>
    <col min="6176" max="6177" width="8.85546875" style="2" bestFit="1" customWidth="1"/>
    <col min="6178" max="6178" width="8.85546875" style="2" customWidth="1"/>
    <col min="6179" max="6179" width="6.85546875" style="2" bestFit="1" customWidth="1"/>
    <col min="6180" max="6182" width="8.85546875" style="2" bestFit="1" customWidth="1"/>
    <col min="6183" max="6183" width="7.85546875" style="2" bestFit="1" customWidth="1"/>
    <col min="6184" max="6185" width="8.85546875" style="2" bestFit="1" customWidth="1"/>
    <col min="6186" max="6186" width="8.85546875" style="2" customWidth="1"/>
    <col min="6187" max="6187" width="7.85546875" style="2" bestFit="1" customWidth="1"/>
    <col min="6188" max="6189" width="8.85546875" style="2" bestFit="1" customWidth="1"/>
    <col min="6190" max="6190" width="8.85546875" style="2" customWidth="1"/>
    <col min="6191" max="6191" width="7.85546875" style="2" bestFit="1" customWidth="1"/>
    <col min="6192" max="6192" width="10.28515625" style="2" customWidth="1"/>
    <col min="6193" max="6406" width="9.140625" style="2"/>
    <col min="6407" max="6407" width="7.85546875" style="2" customWidth="1"/>
    <col min="6408" max="6408" width="9.28515625" style="2" bestFit="1" customWidth="1"/>
    <col min="6409" max="6410" width="8.85546875" style="2" bestFit="1" customWidth="1"/>
    <col min="6411" max="6411" width="7.85546875" style="2" bestFit="1" customWidth="1"/>
    <col min="6412" max="6412" width="8.85546875" style="2" bestFit="1" customWidth="1"/>
    <col min="6413" max="6413" width="7.85546875" style="2" bestFit="1" customWidth="1"/>
    <col min="6414" max="6414" width="8.85546875" style="2" bestFit="1" customWidth="1"/>
    <col min="6415" max="6415" width="6.85546875" style="2" bestFit="1" customWidth="1"/>
    <col min="6416" max="6416" width="8.42578125" style="2" bestFit="1" customWidth="1"/>
    <col min="6417" max="6417" width="7.85546875" style="2" bestFit="1" customWidth="1"/>
    <col min="6418" max="6418" width="7.85546875" style="2" customWidth="1"/>
    <col min="6419" max="6419" width="6.85546875" style="2" bestFit="1" customWidth="1"/>
    <col min="6420" max="6421" width="8.85546875" style="2" bestFit="1" customWidth="1"/>
    <col min="6422" max="6422" width="8.85546875" style="2" customWidth="1"/>
    <col min="6423" max="6423" width="6.85546875" style="2" bestFit="1" customWidth="1"/>
    <col min="6424" max="6425" width="8.85546875" style="2" bestFit="1" customWidth="1"/>
    <col min="6426" max="6426" width="8.85546875" style="2" customWidth="1"/>
    <col min="6427" max="6427" width="6.5703125" style="2" customWidth="1"/>
    <col min="6428" max="6428" width="8.5703125" style="2" customWidth="1"/>
    <col min="6429" max="6429" width="8.85546875" style="2" bestFit="1" customWidth="1"/>
    <col min="6430" max="6430" width="8.85546875" style="2" customWidth="1"/>
    <col min="6431" max="6431" width="6.85546875" style="2" bestFit="1" customWidth="1"/>
    <col min="6432" max="6433" width="8.85546875" style="2" bestFit="1" customWidth="1"/>
    <col min="6434" max="6434" width="8.85546875" style="2" customWidth="1"/>
    <col min="6435" max="6435" width="6.85546875" style="2" bestFit="1" customWidth="1"/>
    <col min="6436" max="6438" width="8.85546875" style="2" bestFit="1" customWidth="1"/>
    <col min="6439" max="6439" width="7.85546875" style="2" bestFit="1" customWidth="1"/>
    <col min="6440" max="6441" width="8.85546875" style="2" bestFit="1" customWidth="1"/>
    <col min="6442" max="6442" width="8.85546875" style="2" customWidth="1"/>
    <col min="6443" max="6443" width="7.85546875" style="2" bestFit="1" customWidth="1"/>
    <col min="6444" max="6445" width="8.85546875" style="2" bestFit="1" customWidth="1"/>
    <col min="6446" max="6446" width="8.85546875" style="2" customWidth="1"/>
    <col min="6447" max="6447" width="7.85546875" style="2" bestFit="1" customWidth="1"/>
    <col min="6448" max="6448" width="10.28515625" style="2" customWidth="1"/>
    <col min="6449" max="6662" width="9.140625" style="2"/>
    <col min="6663" max="6663" width="7.85546875" style="2" customWidth="1"/>
    <col min="6664" max="6664" width="9.28515625" style="2" bestFit="1" customWidth="1"/>
    <col min="6665" max="6666" width="8.85546875" style="2" bestFit="1" customWidth="1"/>
    <col min="6667" max="6667" width="7.85546875" style="2" bestFit="1" customWidth="1"/>
    <col min="6668" max="6668" width="8.85546875" style="2" bestFit="1" customWidth="1"/>
    <col min="6669" max="6669" width="7.85546875" style="2" bestFit="1" customWidth="1"/>
    <col min="6670" max="6670" width="8.85546875" style="2" bestFit="1" customWidth="1"/>
    <col min="6671" max="6671" width="6.85546875" style="2" bestFit="1" customWidth="1"/>
    <col min="6672" max="6672" width="8.42578125" style="2" bestFit="1" customWidth="1"/>
    <col min="6673" max="6673" width="7.85546875" style="2" bestFit="1" customWidth="1"/>
    <col min="6674" max="6674" width="7.85546875" style="2" customWidth="1"/>
    <col min="6675" max="6675" width="6.85546875" style="2" bestFit="1" customWidth="1"/>
    <col min="6676" max="6677" width="8.85546875" style="2" bestFit="1" customWidth="1"/>
    <col min="6678" max="6678" width="8.85546875" style="2" customWidth="1"/>
    <col min="6679" max="6679" width="6.85546875" style="2" bestFit="1" customWidth="1"/>
    <col min="6680" max="6681" width="8.85546875" style="2" bestFit="1" customWidth="1"/>
    <col min="6682" max="6682" width="8.85546875" style="2" customWidth="1"/>
    <col min="6683" max="6683" width="6.5703125" style="2" customWidth="1"/>
    <col min="6684" max="6684" width="8.5703125" style="2" customWidth="1"/>
    <col min="6685" max="6685" width="8.85546875" style="2" bestFit="1" customWidth="1"/>
    <col min="6686" max="6686" width="8.85546875" style="2" customWidth="1"/>
    <col min="6687" max="6687" width="6.85546875" style="2" bestFit="1" customWidth="1"/>
    <col min="6688" max="6689" width="8.85546875" style="2" bestFit="1" customWidth="1"/>
    <col min="6690" max="6690" width="8.85546875" style="2" customWidth="1"/>
    <col min="6691" max="6691" width="6.85546875" style="2" bestFit="1" customWidth="1"/>
    <col min="6692" max="6694" width="8.85546875" style="2" bestFit="1" customWidth="1"/>
    <col min="6695" max="6695" width="7.85546875" style="2" bestFit="1" customWidth="1"/>
    <col min="6696" max="6697" width="8.85546875" style="2" bestFit="1" customWidth="1"/>
    <col min="6698" max="6698" width="8.85546875" style="2" customWidth="1"/>
    <col min="6699" max="6699" width="7.85546875" style="2" bestFit="1" customWidth="1"/>
    <col min="6700" max="6701" width="8.85546875" style="2" bestFit="1" customWidth="1"/>
    <col min="6702" max="6702" width="8.85546875" style="2" customWidth="1"/>
    <col min="6703" max="6703" width="7.85546875" style="2" bestFit="1" customWidth="1"/>
    <col min="6704" max="6704" width="10.28515625" style="2" customWidth="1"/>
    <col min="6705" max="6918" width="9.140625" style="2"/>
    <col min="6919" max="6919" width="7.85546875" style="2" customWidth="1"/>
    <col min="6920" max="6920" width="9.28515625" style="2" bestFit="1" customWidth="1"/>
    <col min="6921" max="6922" width="8.85546875" style="2" bestFit="1" customWidth="1"/>
    <col min="6923" max="6923" width="7.85546875" style="2" bestFit="1" customWidth="1"/>
    <col min="6924" max="6924" width="8.85546875" style="2" bestFit="1" customWidth="1"/>
    <col min="6925" max="6925" width="7.85546875" style="2" bestFit="1" customWidth="1"/>
    <col min="6926" max="6926" width="8.85546875" style="2" bestFit="1" customWidth="1"/>
    <col min="6927" max="6927" width="6.85546875" style="2" bestFit="1" customWidth="1"/>
    <col min="6928" max="6928" width="8.42578125" style="2" bestFit="1" customWidth="1"/>
    <col min="6929" max="6929" width="7.85546875" style="2" bestFit="1" customWidth="1"/>
    <col min="6930" max="6930" width="7.85546875" style="2" customWidth="1"/>
    <col min="6931" max="6931" width="6.85546875" style="2" bestFit="1" customWidth="1"/>
    <col min="6932" max="6933" width="8.85546875" style="2" bestFit="1" customWidth="1"/>
    <col min="6934" max="6934" width="8.85546875" style="2" customWidth="1"/>
    <col min="6935" max="6935" width="6.85546875" style="2" bestFit="1" customWidth="1"/>
    <col min="6936" max="6937" width="8.85546875" style="2" bestFit="1" customWidth="1"/>
    <col min="6938" max="6938" width="8.85546875" style="2" customWidth="1"/>
    <col min="6939" max="6939" width="6.5703125" style="2" customWidth="1"/>
    <col min="6940" max="6940" width="8.5703125" style="2" customWidth="1"/>
    <col min="6941" max="6941" width="8.85546875" style="2" bestFit="1" customWidth="1"/>
    <col min="6942" max="6942" width="8.85546875" style="2" customWidth="1"/>
    <col min="6943" max="6943" width="6.85546875" style="2" bestFit="1" customWidth="1"/>
    <col min="6944" max="6945" width="8.85546875" style="2" bestFit="1" customWidth="1"/>
    <col min="6946" max="6946" width="8.85546875" style="2" customWidth="1"/>
    <col min="6947" max="6947" width="6.85546875" style="2" bestFit="1" customWidth="1"/>
    <col min="6948" max="6950" width="8.85546875" style="2" bestFit="1" customWidth="1"/>
    <col min="6951" max="6951" width="7.85546875" style="2" bestFit="1" customWidth="1"/>
    <col min="6952" max="6953" width="8.85546875" style="2" bestFit="1" customWidth="1"/>
    <col min="6954" max="6954" width="8.85546875" style="2" customWidth="1"/>
    <col min="6955" max="6955" width="7.85546875" style="2" bestFit="1" customWidth="1"/>
    <col min="6956" max="6957" width="8.85546875" style="2" bestFit="1" customWidth="1"/>
    <col min="6958" max="6958" width="8.85546875" style="2" customWidth="1"/>
    <col min="6959" max="6959" width="7.85546875" style="2" bestFit="1" customWidth="1"/>
    <col min="6960" max="6960" width="10.28515625" style="2" customWidth="1"/>
    <col min="6961" max="7174" width="9.140625" style="2"/>
    <col min="7175" max="7175" width="7.85546875" style="2" customWidth="1"/>
    <col min="7176" max="7176" width="9.28515625" style="2" bestFit="1" customWidth="1"/>
    <col min="7177" max="7178" width="8.85546875" style="2" bestFit="1" customWidth="1"/>
    <col min="7179" max="7179" width="7.85546875" style="2" bestFit="1" customWidth="1"/>
    <col min="7180" max="7180" width="8.85546875" style="2" bestFit="1" customWidth="1"/>
    <col min="7181" max="7181" width="7.85546875" style="2" bestFit="1" customWidth="1"/>
    <col min="7182" max="7182" width="8.85546875" style="2" bestFit="1" customWidth="1"/>
    <col min="7183" max="7183" width="6.85546875" style="2" bestFit="1" customWidth="1"/>
    <col min="7184" max="7184" width="8.42578125" style="2" bestFit="1" customWidth="1"/>
    <col min="7185" max="7185" width="7.85546875" style="2" bestFit="1" customWidth="1"/>
    <col min="7186" max="7186" width="7.85546875" style="2" customWidth="1"/>
    <col min="7187" max="7187" width="6.85546875" style="2" bestFit="1" customWidth="1"/>
    <col min="7188" max="7189" width="8.85546875" style="2" bestFit="1" customWidth="1"/>
    <col min="7190" max="7190" width="8.85546875" style="2" customWidth="1"/>
    <col min="7191" max="7191" width="6.85546875" style="2" bestFit="1" customWidth="1"/>
    <col min="7192" max="7193" width="8.85546875" style="2" bestFit="1" customWidth="1"/>
    <col min="7194" max="7194" width="8.85546875" style="2" customWidth="1"/>
    <col min="7195" max="7195" width="6.5703125" style="2" customWidth="1"/>
    <col min="7196" max="7196" width="8.5703125" style="2" customWidth="1"/>
    <col min="7197" max="7197" width="8.85546875" style="2" bestFit="1" customWidth="1"/>
    <col min="7198" max="7198" width="8.85546875" style="2" customWidth="1"/>
    <col min="7199" max="7199" width="6.85546875" style="2" bestFit="1" customWidth="1"/>
    <col min="7200" max="7201" width="8.85546875" style="2" bestFit="1" customWidth="1"/>
    <col min="7202" max="7202" width="8.85546875" style="2" customWidth="1"/>
    <col min="7203" max="7203" width="6.85546875" style="2" bestFit="1" customWidth="1"/>
    <col min="7204" max="7206" width="8.85546875" style="2" bestFit="1" customWidth="1"/>
    <col min="7207" max="7207" width="7.85546875" style="2" bestFit="1" customWidth="1"/>
    <col min="7208" max="7209" width="8.85546875" style="2" bestFit="1" customWidth="1"/>
    <col min="7210" max="7210" width="8.85546875" style="2" customWidth="1"/>
    <col min="7211" max="7211" width="7.85546875" style="2" bestFit="1" customWidth="1"/>
    <col min="7212" max="7213" width="8.85546875" style="2" bestFit="1" customWidth="1"/>
    <col min="7214" max="7214" width="8.85546875" style="2" customWidth="1"/>
    <col min="7215" max="7215" width="7.85546875" style="2" bestFit="1" customWidth="1"/>
    <col min="7216" max="7216" width="10.28515625" style="2" customWidth="1"/>
    <col min="7217" max="7430" width="9.140625" style="2"/>
    <col min="7431" max="7431" width="7.85546875" style="2" customWidth="1"/>
    <col min="7432" max="7432" width="9.28515625" style="2" bestFit="1" customWidth="1"/>
    <col min="7433" max="7434" width="8.85546875" style="2" bestFit="1" customWidth="1"/>
    <col min="7435" max="7435" width="7.85546875" style="2" bestFit="1" customWidth="1"/>
    <col min="7436" max="7436" width="8.85546875" style="2" bestFit="1" customWidth="1"/>
    <col min="7437" max="7437" width="7.85546875" style="2" bestFit="1" customWidth="1"/>
    <col min="7438" max="7438" width="8.85546875" style="2" bestFit="1" customWidth="1"/>
    <col min="7439" max="7439" width="6.85546875" style="2" bestFit="1" customWidth="1"/>
    <col min="7440" max="7440" width="8.42578125" style="2" bestFit="1" customWidth="1"/>
    <col min="7441" max="7441" width="7.85546875" style="2" bestFit="1" customWidth="1"/>
    <col min="7442" max="7442" width="7.85546875" style="2" customWidth="1"/>
    <col min="7443" max="7443" width="6.85546875" style="2" bestFit="1" customWidth="1"/>
    <col min="7444" max="7445" width="8.85546875" style="2" bestFit="1" customWidth="1"/>
    <col min="7446" max="7446" width="8.85546875" style="2" customWidth="1"/>
    <col min="7447" max="7447" width="6.85546875" style="2" bestFit="1" customWidth="1"/>
    <col min="7448" max="7449" width="8.85546875" style="2" bestFit="1" customWidth="1"/>
    <col min="7450" max="7450" width="8.85546875" style="2" customWidth="1"/>
    <col min="7451" max="7451" width="6.5703125" style="2" customWidth="1"/>
    <col min="7452" max="7452" width="8.5703125" style="2" customWidth="1"/>
    <col min="7453" max="7453" width="8.85546875" style="2" bestFit="1" customWidth="1"/>
    <col min="7454" max="7454" width="8.85546875" style="2" customWidth="1"/>
    <col min="7455" max="7455" width="6.85546875" style="2" bestFit="1" customWidth="1"/>
    <col min="7456" max="7457" width="8.85546875" style="2" bestFit="1" customWidth="1"/>
    <col min="7458" max="7458" width="8.85546875" style="2" customWidth="1"/>
    <col min="7459" max="7459" width="6.85546875" style="2" bestFit="1" customWidth="1"/>
    <col min="7460" max="7462" width="8.85546875" style="2" bestFit="1" customWidth="1"/>
    <col min="7463" max="7463" width="7.85546875" style="2" bestFit="1" customWidth="1"/>
    <col min="7464" max="7465" width="8.85546875" style="2" bestFit="1" customWidth="1"/>
    <col min="7466" max="7466" width="8.85546875" style="2" customWidth="1"/>
    <col min="7467" max="7467" width="7.85546875" style="2" bestFit="1" customWidth="1"/>
    <col min="7468" max="7469" width="8.85546875" style="2" bestFit="1" customWidth="1"/>
    <col min="7470" max="7470" width="8.85546875" style="2" customWidth="1"/>
    <col min="7471" max="7471" width="7.85546875" style="2" bestFit="1" customWidth="1"/>
    <col min="7472" max="7472" width="10.28515625" style="2" customWidth="1"/>
    <col min="7473" max="7686" width="9.140625" style="2"/>
    <col min="7687" max="7687" width="7.85546875" style="2" customWidth="1"/>
    <col min="7688" max="7688" width="9.28515625" style="2" bestFit="1" customWidth="1"/>
    <col min="7689" max="7690" width="8.85546875" style="2" bestFit="1" customWidth="1"/>
    <col min="7691" max="7691" width="7.85546875" style="2" bestFit="1" customWidth="1"/>
    <col min="7692" max="7692" width="8.85546875" style="2" bestFit="1" customWidth="1"/>
    <col min="7693" max="7693" width="7.85546875" style="2" bestFit="1" customWidth="1"/>
    <col min="7694" max="7694" width="8.85546875" style="2" bestFit="1" customWidth="1"/>
    <col min="7695" max="7695" width="6.85546875" style="2" bestFit="1" customWidth="1"/>
    <col min="7696" max="7696" width="8.42578125" style="2" bestFit="1" customWidth="1"/>
    <col min="7697" max="7697" width="7.85546875" style="2" bestFit="1" customWidth="1"/>
    <col min="7698" max="7698" width="7.85546875" style="2" customWidth="1"/>
    <col min="7699" max="7699" width="6.85546875" style="2" bestFit="1" customWidth="1"/>
    <col min="7700" max="7701" width="8.85546875" style="2" bestFit="1" customWidth="1"/>
    <col min="7702" max="7702" width="8.85546875" style="2" customWidth="1"/>
    <col min="7703" max="7703" width="6.85546875" style="2" bestFit="1" customWidth="1"/>
    <col min="7704" max="7705" width="8.85546875" style="2" bestFit="1" customWidth="1"/>
    <col min="7706" max="7706" width="8.85546875" style="2" customWidth="1"/>
    <col min="7707" max="7707" width="6.5703125" style="2" customWidth="1"/>
    <col min="7708" max="7708" width="8.5703125" style="2" customWidth="1"/>
    <col min="7709" max="7709" width="8.85546875" style="2" bestFit="1" customWidth="1"/>
    <col min="7710" max="7710" width="8.85546875" style="2" customWidth="1"/>
    <col min="7711" max="7711" width="6.85546875" style="2" bestFit="1" customWidth="1"/>
    <col min="7712" max="7713" width="8.85546875" style="2" bestFit="1" customWidth="1"/>
    <col min="7714" max="7714" width="8.85546875" style="2" customWidth="1"/>
    <col min="7715" max="7715" width="6.85546875" style="2" bestFit="1" customWidth="1"/>
    <col min="7716" max="7718" width="8.85546875" style="2" bestFit="1" customWidth="1"/>
    <col min="7719" max="7719" width="7.85546875" style="2" bestFit="1" customWidth="1"/>
    <col min="7720" max="7721" width="8.85546875" style="2" bestFit="1" customWidth="1"/>
    <col min="7722" max="7722" width="8.85546875" style="2" customWidth="1"/>
    <col min="7723" max="7723" width="7.85546875" style="2" bestFit="1" customWidth="1"/>
    <col min="7724" max="7725" width="8.85546875" style="2" bestFit="1" customWidth="1"/>
    <col min="7726" max="7726" width="8.85546875" style="2" customWidth="1"/>
    <col min="7727" max="7727" width="7.85546875" style="2" bestFit="1" customWidth="1"/>
    <col min="7728" max="7728" width="10.28515625" style="2" customWidth="1"/>
    <col min="7729" max="7942" width="9.140625" style="2"/>
    <col min="7943" max="7943" width="7.85546875" style="2" customWidth="1"/>
    <col min="7944" max="7944" width="9.28515625" style="2" bestFit="1" customWidth="1"/>
    <col min="7945" max="7946" width="8.85546875" style="2" bestFit="1" customWidth="1"/>
    <col min="7947" max="7947" width="7.85546875" style="2" bestFit="1" customWidth="1"/>
    <col min="7948" max="7948" width="8.85546875" style="2" bestFit="1" customWidth="1"/>
    <col min="7949" max="7949" width="7.85546875" style="2" bestFit="1" customWidth="1"/>
    <col min="7950" max="7950" width="8.85546875" style="2" bestFit="1" customWidth="1"/>
    <col min="7951" max="7951" width="6.85546875" style="2" bestFit="1" customWidth="1"/>
    <col min="7952" max="7952" width="8.42578125" style="2" bestFit="1" customWidth="1"/>
    <col min="7953" max="7953" width="7.85546875" style="2" bestFit="1" customWidth="1"/>
    <col min="7954" max="7954" width="7.85546875" style="2" customWidth="1"/>
    <col min="7955" max="7955" width="6.85546875" style="2" bestFit="1" customWidth="1"/>
    <col min="7956" max="7957" width="8.85546875" style="2" bestFit="1" customWidth="1"/>
    <col min="7958" max="7958" width="8.85546875" style="2" customWidth="1"/>
    <col min="7959" max="7959" width="6.85546875" style="2" bestFit="1" customWidth="1"/>
    <col min="7960" max="7961" width="8.85546875" style="2" bestFit="1" customWidth="1"/>
    <col min="7962" max="7962" width="8.85546875" style="2" customWidth="1"/>
    <col min="7963" max="7963" width="6.5703125" style="2" customWidth="1"/>
    <col min="7964" max="7964" width="8.5703125" style="2" customWidth="1"/>
    <col min="7965" max="7965" width="8.85546875" style="2" bestFit="1" customWidth="1"/>
    <col min="7966" max="7966" width="8.85546875" style="2" customWidth="1"/>
    <col min="7967" max="7967" width="6.85546875" style="2" bestFit="1" customWidth="1"/>
    <col min="7968" max="7969" width="8.85546875" style="2" bestFit="1" customWidth="1"/>
    <col min="7970" max="7970" width="8.85546875" style="2" customWidth="1"/>
    <col min="7971" max="7971" width="6.85546875" style="2" bestFit="1" customWidth="1"/>
    <col min="7972" max="7974" width="8.85546875" style="2" bestFit="1" customWidth="1"/>
    <col min="7975" max="7975" width="7.85546875" style="2" bestFit="1" customWidth="1"/>
    <col min="7976" max="7977" width="8.85546875" style="2" bestFit="1" customWidth="1"/>
    <col min="7978" max="7978" width="8.85546875" style="2" customWidth="1"/>
    <col min="7979" max="7979" width="7.85546875" style="2" bestFit="1" customWidth="1"/>
    <col min="7980" max="7981" width="8.85546875" style="2" bestFit="1" customWidth="1"/>
    <col min="7982" max="7982" width="8.85546875" style="2" customWidth="1"/>
    <col min="7983" max="7983" width="7.85546875" style="2" bestFit="1" customWidth="1"/>
    <col min="7984" max="7984" width="10.28515625" style="2" customWidth="1"/>
    <col min="7985" max="8198" width="9.140625" style="2"/>
    <col min="8199" max="8199" width="7.85546875" style="2" customWidth="1"/>
    <col min="8200" max="8200" width="9.28515625" style="2" bestFit="1" customWidth="1"/>
    <col min="8201" max="8202" width="8.85546875" style="2" bestFit="1" customWidth="1"/>
    <col min="8203" max="8203" width="7.85546875" style="2" bestFit="1" customWidth="1"/>
    <col min="8204" max="8204" width="8.85546875" style="2" bestFit="1" customWidth="1"/>
    <col min="8205" max="8205" width="7.85546875" style="2" bestFit="1" customWidth="1"/>
    <col min="8206" max="8206" width="8.85546875" style="2" bestFit="1" customWidth="1"/>
    <col min="8207" max="8207" width="6.85546875" style="2" bestFit="1" customWidth="1"/>
    <col min="8208" max="8208" width="8.42578125" style="2" bestFit="1" customWidth="1"/>
    <col min="8209" max="8209" width="7.85546875" style="2" bestFit="1" customWidth="1"/>
    <col min="8210" max="8210" width="7.85546875" style="2" customWidth="1"/>
    <col min="8211" max="8211" width="6.85546875" style="2" bestFit="1" customWidth="1"/>
    <col min="8212" max="8213" width="8.85546875" style="2" bestFit="1" customWidth="1"/>
    <col min="8214" max="8214" width="8.85546875" style="2" customWidth="1"/>
    <col min="8215" max="8215" width="6.85546875" style="2" bestFit="1" customWidth="1"/>
    <col min="8216" max="8217" width="8.85546875" style="2" bestFit="1" customWidth="1"/>
    <col min="8218" max="8218" width="8.85546875" style="2" customWidth="1"/>
    <col min="8219" max="8219" width="6.5703125" style="2" customWidth="1"/>
    <col min="8220" max="8220" width="8.5703125" style="2" customWidth="1"/>
    <col min="8221" max="8221" width="8.85546875" style="2" bestFit="1" customWidth="1"/>
    <col min="8222" max="8222" width="8.85546875" style="2" customWidth="1"/>
    <col min="8223" max="8223" width="6.85546875" style="2" bestFit="1" customWidth="1"/>
    <col min="8224" max="8225" width="8.85546875" style="2" bestFit="1" customWidth="1"/>
    <col min="8226" max="8226" width="8.85546875" style="2" customWidth="1"/>
    <col min="8227" max="8227" width="6.85546875" style="2" bestFit="1" customWidth="1"/>
    <col min="8228" max="8230" width="8.85546875" style="2" bestFit="1" customWidth="1"/>
    <col min="8231" max="8231" width="7.85546875" style="2" bestFit="1" customWidth="1"/>
    <col min="8232" max="8233" width="8.85546875" style="2" bestFit="1" customWidth="1"/>
    <col min="8234" max="8234" width="8.85546875" style="2" customWidth="1"/>
    <col min="8235" max="8235" width="7.85546875" style="2" bestFit="1" customWidth="1"/>
    <col min="8236" max="8237" width="8.85546875" style="2" bestFit="1" customWidth="1"/>
    <col min="8238" max="8238" width="8.85546875" style="2" customWidth="1"/>
    <col min="8239" max="8239" width="7.85546875" style="2" bestFit="1" customWidth="1"/>
    <col min="8240" max="8240" width="10.28515625" style="2" customWidth="1"/>
    <col min="8241" max="8454" width="9.140625" style="2"/>
    <col min="8455" max="8455" width="7.85546875" style="2" customWidth="1"/>
    <col min="8456" max="8456" width="9.28515625" style="2" bestFit="1" customWidth="1"/>
    <col min="8457" max="8458" width="8.85546875" style="2" bestFit="1" customWidth="1"/>
    <col min="8459" max="8459" width="7.85546875" style="2" bestFit="1" customWidth="1"/>
    <col min="8460" max="8460" width="8.85546875" style="2" bestFit="1" customWidth="1"/>
    <col min="8461" max="8461" width="7.85546875" style="2" bestFit="1" customWidth="1"/>
    <col min="8462" max="8462" width="8.85546875" style="2" bestFit="1" customWidth="1"/>
    <col min="8463" max="8463" width="6.85546875" style="2" bestFit="1" customWidth="1"/>
    <col min="8464" max="8464" width="8.42578125" style="2" bestFit="1" customWidth="1"/>
    <col min="8465" max="8465" width="7.85546875" style="2" bestFit="1" customWidth="1"/>
    <col min="8466" max="8466" width="7.85546875" style="2" customWidth="1"/>
    <col min="8467" max="8467" width="6.85546875" style="2" bestFit="1" customWidth="1"/>
    <col min="8468" max="8469" width="8.85546875" style="2" bestFit="1" customWidth="1"/>
    <col min="8470" max="8470" width="8.85546875" style="2" customWidth="1"/>
    <col min="8471" max="8471" width="6.85546875" style="2" bestFit="1" customWidth="1"/>
    <col min="8472" max="8473" width="8.85546875" style="2" bestFit="1" customWidth="1"/>
    <col min="8474" max="8474" width="8.85546875" style="2" customWidth="1"/>
    <col min="8475" max="8475" width="6.5703125" style="2" customWidth="1"/>
    <col min="8476" max="8476" width="8.5703125" style="2" customWidth="1"/>
    <col min="8477" max="8477" width="8.85546875" style="2" bestFit="1" customWidth="1"/>
    <col min="8478" max="8478" width="8.85546875" style="2" customWidth="1"/>
    <col min="8479" max="8479" width="6.85546875" style="2" bestFit="1" customWidth="1"/>
    <col min="8480" max="8481" width="8.85546875" style="2" bestFit="1" customWidth="1"/>
    <col min="8482" max="8482" width="8.85546875" style="2" customWidth="1"/>
    <col min="8483" max="8483" width="6.85546875" style="2" bestFit="1" customWidth="1"/>
    <col min="8484" max="8486" width="8.85546875" style="2" bestFit="1" customWidth="1"/>
    <col min="8487" max="8487" width="7.85546875" style="2" bestFit="1" customWidth="1"/>
    <col min="8488" max="8489" width="8.85546875" style="2" bestFit="1" customWidth="1"/>
    <col min="8490" max="8490" width="8.85546875" style="2" customWidth="1"/>
    <col min="8491" max="8491" width="7.85546875" style="2" bestFit="1" customWidth="1"/>
    <col min="8492" max="8493" width="8.85546875" style="2" bestFit="1" customWidth="1"/>
    <col min="8494" max="8494" width="8.85546875" style="2" customWidth="1"/>
    <col min="8495" max="8495" width="7.85546875" style="2" bestFit="1" customWidth="1"/>
    <col min="8496" max="8496" width="10.28515625" style="2" customWidth="1"/>
    <col min="8497" max="8710" width="9.140625" style="2"/>
    <col min="8711" max="8711" width="7.85546875" style="2" customWidth="1"/>
    <col min="8712" max="8712" width="9.28515625" style="2" bestFit="1" customWidth="1"/>
    <col min="8713" max="8714" width="8.85546875" style="2" bestFit="1" customWidth="1"/>
    <col min="8715" max="8715" width="7.85546875" style="2" bestFit="1" customWidth="1"/>
    <col min="8716" max="8716" width="8.85546875" style="2" bestFit="1" customWidth="1"/>
    <col min="8717" max="8717" width="7.85546875" style="2" bestFit="1" customWidth="1"/>
    <col min="8718" max="8718" width="8.85546875" style="2" bestFit="1" customWidth="1"/>
    <col min="8719" max="8719" width="6.85546875" style="2" bestFit="1" customWidth="1"/>
    <col min="8720" max="8720" width="8.42578125" style="2" bestFit="1" customWidth="1"/>
    <col min="8721" max="8721" width="7.85546875" style="2" bestFit="1" customWidth="1"/>
    <col min="8722" max="8722" width="7.85546875" style="2" customWidth="1"/>
    <col min="8723" max="8723" width="6.85546875" style="2" bestFit="1" customWidth="1"/>
    <col min="8724" max="8725" width="8.85546875" style="2" bestFit="1" customWidth="1"/>
    <col min="8726" max="8726" width="8.85546875" style="2" customWidth="1"/>
    <col min="8727" max="8727" width="6.85546875" style="2" bestFit="1" customWidth="1"/>
    <col min="8728" max="8729" width="8.85546875" style="2" bestFit="1" customWidth="1"/>
    <col min="8730" max="8730" width="8.85546875" style="2" customWidth="1"/>
    <col min="8731" max="8731" width="6.5703125" style="2" customWidth="1"/>
    <col min="8732" max="8732" width="8.5703125" style="2" customWidth="1"/>
    <col min="8733" max="8733" width="8.85546875" style="2" bestFit="1" customWidth="1"/>
    <col min="8734" max="8734" width="8.85546875" style="2" customWidth="1"/>
    <col min="8735" max="8735" width="6.85546875" style="2" bestFit="1" customWidth="1"/>
    <col min="8736" max="8737" width="8.85546875" style="2" bestFit="1" customWidth="1"/>
    <col min="8738" max="8738" width="8.85546875" style="2" customWidth="1"/>
    <col min="8739" max="8739" width="6.85546875" style="2" bestFit="1" customWidth="1"/>
    <col min="8740" max="8742" width="8.85546875" style="2" bestFit="1" customWidth="1"/>
    <col min="8743" max="8743" width="7.85546875" style="2" bestFit="1" customWidth="1"/>
    <col min="8744" max="8745" width="8.85546875" style="2" bestFit="1" customWidth="1"/>
    <col min="8746" max="8746" width="8.85546875" style="2" customWidth="1"/>
    <col min="8747" max="8747" width="7.85546875" style="2" bestFit="1" customWidth="1"/>
    <col min="8748" max="8749" width="8.85546875" style="2" bestFit="1" customWidth="1"/>
    <col min="8750" max="8750" width="8.85546875" style="2" customWidth="1"/>
    <col min="8751" max="8751" width="7.85546875" style="2" bestFit="1" customWidth="1"/>
    <col min="8752" max="8752" width="10.28515625" style="2" customWidth="1"/>
    <col min="8753" max="8966" width="9.140625" style="2"/>
    <col min="8967" max="8967" width="7.85546875" style="2" customWidth="1"/>
    <col min="8968" max="8968" width="9.28515625" style="2" bestFit="1" customWidth="1"/>
    <col min="8969" max="8970" width="8.85546875" style="2" bestFit="1" customWidth="1"/>
    <col min="8971" max="8971" width="7.85546875" style="2" bestFit="1" customWidth="1"/>
    <col min="8972" max="8972" width="8.85546875" style="2" bestFit="1" customWidth="1"/>
    <col min="8973" max="8973" width="7.85546875" style="2" bestFit="1" customWidth="1"/>
    <col min="8974" max="8974" width="8.85546875" style="2" bestFit="1" customWidth="1"/>
    <col min="8975" max="8975" width="6.85546875" style="2" bestFit="1" customWidth="1"/>
    <col min="8976" max="8976" width="8.42578125" style="2" bestFit="1" customWidth="1"/>
    <col min="8977" max="8977" width="7.85546875" style="2" bestFit="1" customWidth="1"/>
    <col min="8978" max="8978" width="7.85546875" style="2" customWidth="1"/>
    <col min="8979" max="8979" width="6.85546875" style="2" bestFit="1" customWidth="1"/>
    <col min="8980" max="8981" width="8.85546875" style="2" bestFit="1" customWidth="1"/>
    <col min="8982" max="8982" width="8.85546875" style="2" customWidth="1"/>
    <col min="8983" max="8983" width="6.85546875" style="2" bestFit="1" customWidth="1"/>
    <col min="8984" max="8985" width="8.85546875" style="2" bestFit="1" customWidth="1"/>
    <col min="8986" max="8986" width="8.85546875" style="2" customWidth="1"/>
    <col min="8987" max="8987" width="6.5703125" style="2" customWidth="1"/>
    <col min="8988" max="8988" width="8.5703125" style="2" customWidth="1"/>
    <col min="8989" max="8989" width="8.85546875" style="2" bestFit="1" customWidth="1"/>
    <col min="8990" max="8990" width="8.85546875" style="2" customWidth="1"/>
    <col min="8991" max="8991" width="6.85546875" style="2" bestFit="1" customWidth="1"/>
    <col min="8992" max="8993" width="8.85546875" style="2" bestFit="1" customWidth="1"/>
    <col min="8994" max="8994" width="8.85546875" style="2" customWidth="1"/>
    <col min="8995" max="8995" width="6.85546875" style="2" bestFit="1" customWidth="1"/>
    <col min="8996" max="8998" width="8.85546875" style="2" bestFit="1" customWidth="1"/>
    <col min="8999" max="8999" width="7.85546875" style="2" bestFit="1" customWidth="1"/>
    <col min="9000" max="9001" width="8.85546875" style="2" bestFit="1" customWidth="1"/>
    <col min="9002" max="9002" width="8.85546875" style="2" customWidth="1"/>
    <col min="9003" max="9003" width="7.85546875" style="2" bestFit="1" customWidth="1"/>
    <col min="9004" max="9005" width="8.85546875" style="2" bestFit="1" customWidth="1"/>
    <col min="9006" max="9006" width="8.85546875" style="2" customWidth="1"/>
    <col min="9007" max="9007" width="7.85546875" style="2" bestFit="1" customWidth="1"/>
    <col min="9008" max="9008" width="10.28515625" style="2" customWidth="1"/>
    <col min="9009" max="9222" width="9.140625" style="2"/>
    <col min="9223" max="9223" width="7.85546875" style="2" customWidth="1"/>
    <col min="9224" max="9224" width="9.28515625" style="2" bestFit="1" customWidth="1"/>
    <col min="9225" max="9226" width="8.85546875" style="2" bestFit="1" customWidth="1"/>
    <col min="9227" max="9227" width="7.85546875" style="2" bestFit="1" customWidth="1"/>
    <col min="9228" max="9228" width="8.85546875" style="2" bestFit="1" customWidth="1"/>
    <col min="9229" max="9229" width="7.85546875" style="2" bestFit="1" customWidth="1"/>
    <col min="9230" max="9230" width="8.85546875" style="2" bestFit="1" customWidth="1"/>
    <col min="9231" max="9231" width="6.85546875" style="2" bestFit="1" customWidth="1"/>
    <col min="9232" max="9232" width="8.42578125" style="2" bestFit="1" customWidth="1"/>
    <col min="9233" max="9233" width="7.85546875" style="2" bestFit="1" customWidth="1"/>
    <col min="9234" max="9234" width="7.85546875" style="2" customWidth="1"/>
    <col min="9235" max="9235" width="6.85546875" style="2" bestFit="1" customWidth="1"/>
    <col min="9236" max="9237" width="8.85546875" style="2" bestFit="1" customWidth="1"/>
    <col min="9238" max="9238" width="8.85546875" style="2" customWidth="1"/>
    <col min="9239" max="9239" width="6.85546875" style="2" bestFit="1" customWidth="1"/>
    <col min="9240" max="9241" width="8.85546875" style="2" bestFit="1" customWidth="1"/>
    <col min="9242" max="9242" width="8.85546875" style="2" customWidth="1"/>
    <col min="9243" max="9243" width="6.5703125" style="2" customWidth="1"/>
    <col min="9244" max="9244" width="8.5703125" style="2" customWidth="1"/>
    <col min="9245" max="9245" width="8.85546875" style="2" bestFit="1" customWidth="1"/>
    <col min="9246" max="9246" width="8.85546875" style="2" customWidth="1"/>
    <col min="9247" max="9247" width="6.85546875" style="2" bestFit="1" customWidth="1"/>
    <col min="9248" max="9249" width="8.85546875" style="2" bestFit="1" customWidth="1"/>
    <col min="9250" max="9250" width="8.85546875" style="2" customWidth="1"/>
    <col min="9251" max="9251" width="6.85546875" style="2" bestFit="1" customWidth="1"/>
    <col min="9252" max="9254" width="8.85546875" style="2" bestFit="1" customWidth="1"/>
    <col min="9255" max="9255" width="7.85546875" style="2" bestFit="1" customWidth="1"/>
    <col min="9256" max="9257" width="8.85546875" style="2" bestFit="1" customWidth="1"/>
    <col min="9258" max="9258" width="8.85546875" style="2" customWidth="1"/>
    <col min="9259" max="9259" width="7.85546875" style="2" bestFit="1" customWidth="1"/>
    <col min="9260" max="9261" width="8.85546875" style="2" bestFit="1" customWidth="1"/>
    <col min="9262" max="9262" width="8.85546875" style="2" customWidth="1"/>
    <col min="9263" max="9263" width="7.85546875" style="2" bestFit="1" customWidth="1"/>
    <col min="9264" max="9264" width="10.28515625" style="2" customWidth="1"/>
    <col min="9265" max="9478" width="9.140625" style="2"/>
    <col min="9479" max="9479" width="7.85546875" style="2" customWidth="1"/>
    <col min="9480" max="9480" width="9.28515625" style="2" bestFit="1" customWidth="1"/>
    <col min="9481" max="9482" width="8.85546875" style="2" bestFit="1" customWidth="1"/>
    <col min="9483" max="9483" width="7.85546875" style="2" bestFit="1" customWidth="1"/>
    <col min="9484" max="9484" width="8.85546875" style="2" bestFit="1" customWidth="1"/>
    <col min="9485" max="9485" width="7.85546875" style="2" bestFit="1" customWidth="1"/>
    <col min="9486" max="9486" width="8.85546875" style="2" bestFit="1" customWidth="1"/>
    <col min="9487" max="9487" width="6.85546875" style="2" bestFit="1" customWidth="1"/>
    <col min="9488" max="9488" width="8.42578125" style="2" bestFit="1" customWidth="1"/>
    <col min="9489" max="9489" width="7.85546875" style="2" bestFit="1" customWidth="1"/>
    <col min="9490" max="9490" width="7.85546875" style="2" customWidth="1"/>
    <col min="9491" max="9491" width="6.85546875" style="2" bestFit="1" customWidth="1"/>
    <col min="9492" max="9493" width="8.85546875" style="2" bestFit="1" customWidth="1"/>
    <col min="9494" max="9494" width="8.85546875" style="2" customWidth="1"/>
    <col min="9495" max="9495" width="6.85546875" style="2" bestFit="1" customWidth="1"/>
    <col min="9496" max="9497" width="8.85546875" style="2" bestFit="1" customWidth="1"/>
    <col min="9498" max="9498" width="8.85546875" style="2" customWidth="1"/>
    <col min="9499" max="9499" width="6.5703125" style="2" customWidth="1"/>
    <col min="9500" max="9500" width="8.5703125" style="2" customWidth="1"/>
    <col min="9501" max="9501" width="8.85546875" style="2" bestFit="1" customWidth="1"/>
    <col min="9502" max="9502" width="8.85546875" style="2" customWidth="1"/>
    <col min="9503" max="9503" width="6.85546875" style="2" bestFit="1" customWidth="1"/>
    <col min="9504" max="9505" width="8.85546875" style="2" bestFit="1" customWidth="1"/>
    <col min="9506" max="9506" width="8.85546875" style="2" customWidth="1"/>
    <col min="9507" max="9507" width="6.85546875" style="2" bestFit="1" customWidth="1"/>
    <col min="9508" max="9510" width="8.85546875" style="2" bestFit="1" customWidth="1"/>
    <col min="9511" max="9511" width="7.85546875" style="2" bestFit="1" customWidth="1"/>
    <col min="9512" max="9513" width="8.85546875" style="2" bestFit="1" customWidth="1"/>
    <col min="9514" max="9514" width="8.85546875" style="2" customWidth="1"/>
    <col min="9515" max="9515" width="7.85546875" style="2" bestFit="1" customWidth="1"/>
    <col min="9516" max="9517" width="8.85546875" style="2" bestFit="1" customWidth="1"/>
    <col min="9518" max="9518" width="8.85546875" style="2" customWidth="1"/>
    <col min="9519" max="9519" width="7.85546875" style="2" bestFit="1" customWidth="1"/>
    <col min="9520" max="9520" width="10.28515625" style="2" customWidth="1"/>
    <col min="9521" max="9734" width="9.140625" style="2"/>
    <col min="9735" max="9735" width="7.85546875" style="2" customWidth="1"/>
    <col min="9736" max="9736" width="9.28515625" style="2" bestFit="1" customWidth="1"/>
    <col min="9737" max="9738" width="8.85546875" style="2" bestFit="1" customWidth="1"/>
    <col min="9739" max="9739" width="7.85546875" style="2" bestFit="1" customWidth="1"/>
    <col min="9740" max="9740" width="8.85546875" style="2" bestFit="1" customWidth="1"/>
    <col min="9741" max="9741" width="7.85546875" style="2" bestFit="1" customWidth="1"/>
    <col min="9742" max="9742" width="8.85546875" style="2" bestFit="1" customWidth="1"/>
    <col min="9743" max="9743" width="6.85546875" style="2" bestFit="1" customWidth="1"/>
    <col min="9744" max="9744" width="8.42578125" style="2" bestFit="1" customWidth="1"/>
    <col min="9745" max="9745" width="7.85546875" style="2" bestFit="1" customWidth="1"/>
    <col min="9746" max="9746" width="7.85546875" style="2" customWidth="1"/>
    <col min="9747" max="9747" width="6.85546875" style="2" bestFit="1" customWidth="1"/>
    <col min="9748" max="9749" width="8.85546875" style="2" bestFit="1" customWidth="1"/>
    <col min="9750" max="9750" width="8.85546875" style="2" customWidth="1"/>
    <col min="9751" max="9751" width="6.85546875" style="2" bestFit="1" customWidth="1"/>
    <col min="9752" max="9753" width="8.85546875" style="2" bestFit="1" customWidth="1"/>
    <col min="9754" max="9754" width="8.85546875" style="2" customWidth="1"/>
    <col min="9755" max="9755" width="6.5703125" style="2" customWidth="1"/>
    <col min="9756" max="9756" width="8.5703125" style="2" customWidth="1"/>
    <col min="9757" max="9757" width="8.85546875" style="2" bestFit="1" customWidth="1"/>
    <col min="9758" max="9758" width="8.85546875" style="2" customWidth="1"/>
    <col min="9759" max="9759" width="6.85546875" style="2" bestFit="1" customWidth="1"/>
    <col min="9760" max="9761" width="8.85546875" style="2" bestFit="1" customWidth="1"/>
    <col min="9762" max="9762" width="8.85546875" style="2" customWidth="1"/>
    <col min="9763" max="9763" width="6.85546875" style="2" bestFit="1" customWidth="1"/>
    <col min="9764" max="9766" width="8.85546875" style="2" bestFit="1" customWidth="1"/>
    <col min="9767" max="9767" width="7.85546875" style="2" bestFit="1" customWidth="1"/>
    <col min="9768" max="9769" width="8.85546875" style="2" bestFit="1" customWidth="1"/>
    <col min="9770" max="9770" width="8.85546875" style="2" customWidth="1"/>
    <col min="9771" max="9771" width="7.85546875" style="2" bestFit="1" customWidth="1"/>
    <col min="9772" max="9773" width="8.85546875" style="2" bestFit="1" customWidth="1"/>
    <col min="9774" max="9774" width="8.85546875" style="2" customWidth="1"/>
    <col min="9775" max="9775" width="7.85546875" style="2" bestFit="1" customWidth="1"/>
    <col min="9776" max="9776" width="10.28515625" style="2" customWidth="1"/>
    <col min="9777" max="9990" width="9.140625" style="2"/>
    <col min="9991" max="9991" width="7.85546875" style="2" customWidth="1"/>
    <col min="9992" max="9992" width="9.28515625" style="2" bestFit="1" customWidth="1"/>
    <col min="9993" max="9994" width="8.85546875" style="2" bestFit="1" customWidth="1"/>
    <col min="9995" max="9995" width="7.85546875" style="2" bestFit="1" customWidth="1"/>
    <col min="9996" max="9996" width="8.85546875" style="2" bestFit="1" customWidth="1"/>
    <col min="9997" max="9997" width="7.85546875" style="2" bestFit="1" customWidth="1"/>
    <col min="9998" max="9998" width="8.85546875" style="2" bestFit="1" customWidth="1"/>
    <col min="9999" max="9999" width="6.85546875" style="2" bestFit="1" customWidth="1"/>
    <col min="10000" max="10000" width="8.42578125" style="2" bestFit="1" customWidth="1"/>
    <col min="10001" max="10001" width="7.85546875" style="2" bestFit="1" customWidth="1"/>
    <col min="10002" max="10002" width="7.85546875" style="2" customWidth="1"/>
    <col min="10003" max="10003" width="6.85546875" style="2" bestFit="1" customWidth="1"/>
    <col min="10004" max="10005" width="8.85546875" style="2" bestFit="1" customWidth="1"/>
    <col min="10006" max="10006" width="8.85546875" style="2" customWidth="1"/>
    <col min="10007" max="10007" width="6.85546875" style="2" bestFit="1" customWidth="1"/>
    <col min="10008" max="10009" width="8.85546875" style="2" bestFit="1" customWidth="1"/>
    <col min="10010" max="10010" width="8.85546875" style="2" customWidth="1"/>
    <col min="10011" max="10011" width="6.5703125" style="2" customWidth="1"/>
    <col min="10012" max="10012" width="8.5703125" style="2" customWidth="1"/>
    <col min="10013" max="10013" width="8.85546875" style="2" bestFit="1" customWidth="1"/>
    <col min="10014" max="10014" width="8.85546875" style="2" customWidth="1"/>
    <col min="10015" max="10015" width="6.85546875" style="2" bestFit="1" customWidth="1"/>
    <col min="10016" max="10017" width="8.85546875" style="2" bestFit="1" customWidth="1"/>
    <col min="10018" max="10018" width="8.85546875" style="2" customWidth="1"/>
    <col min="10019" max="10019" width="6.85546875" style="2" bestFit="1" customWidth="1"/>
    <col min="10020" max="10022" width="8.85546875" style="2" bestFit="1" customWidth="1"/>
    <col min="10023" max="10023" width="7.85546875" style="2" bestFit="1" customWidth="1"/>
    <col min="10024" max="10025" width="8.85546875" style="2" bestFit="1" customWidth="1"/>
    <col min="10026" max="10026" width="8.85546875" style="2" customWidth="1"/>
    <col min="10027" max="10027" width="7.85546875" style="2" bestFit="1" customWidth="1"/>
    <col min="10028" max="10029" width="8.85546875" style="2" bestFit="1" customWidth="1"/>
    <col min="10030" max="10030" width="8.85546875" style="2" customWidth="1"/>
    <col min="10031" max="10031" width="7.85546875" style="2" bestFit="1" customWidth="1"/>
    <col min="10032" max="10032" width="10.28515625" style="2" customWidth="1"/>
    <col min="10033" max="10246" width="9.140625" style="2"/>
    <col min="10247" max="10247" width="7.85546875" style="2" customWidth="1"/>
    <col min="10248" max="10248" width="9.28515625" style="2" bestFit="1" customWidth="1"/>
    <col min="10249" max="10250" width="8.85546875" style="2" bestFit="1" customWidth="1"/>
    <col min="10251" max="10251" width="7.85546875" style="2" bestFit="1" customWidth="1"/>
    <col min="10252" max="10252" width="8.85546875" style="2" bestFit="1" customWidth="1"/>
    <col min="10253" max="10253" width="7.85546875" style="2" bestFit="1" customWidth="1"/>
    <col min="10254" max="10254" width="8.85546875" style="2" bestFit="1" customWidth="1"/>
    <col min="10255" max="10255" width="6.85546875" style="2" bestFit="1" customWidth="1"/>
    <col min="10256" max="10256" width="8.42578125" style="2" bestFit="1" customWidth="1"/>
    <col min="10257" max="10257" width="7.85546875" style="2" bestFit="1" customWidth="1"/>
    <col min="10258" max="10258" width="7.85546875" style="2" customWidth="1"/>
    <col min="10259" max="10259" width="6.85546875" style="2" bestFit="1" customWidth="1"/>
    <col min="10260" max="10261" width="8.85546875" style="2" bestFit="1" customWidth="1"/>
    <col min="10262" max="10262" width="8.85546875" style="2" customWidth="1"/>
    <col min="10263" max="10263" width="6.85546875" style="2" bestFit="1" customWidth="1"/>
    <col min="10264" max="10265" width="8.85546875" style="2" bestFit="1" customWidth="1"/>
    <col min="10266" max="10266" width="8.85546875" style="2" customWidth="1"/>
    <col min="10267" max="10267" width="6.5703125" style="2" customWidth="1"/>
    <col min="10268" max="10268" width="8.5703125" style="2" customWidth="1"/>
    <col min="10269" max="10269" width="8.85546875" style="2" bestFit="1" customWidth="1"/>
    <col min="10270" max="10270" width="8.85546875" style="2" customWidth="1"/>
    <col min="10271" max="10271" width="6.85546875" style="2" bestFit="1" customWidth="1"/>
    <col min="10272" max="10273" width="8.85546875" style="2" bestFit="1" customWidth="1"/>
    <col min="10274" max="10274" width="8.85546875" style="2" customWidth="1"/>
    <col min="10275" max="10275" width="6.85546875" style="2" bestFit="1" customWidth="1"/>
    <col min="10276" max="10278" width="8.85546875" style="2" bestFit="1" customWidth="1"/>
    <col min="10279" max="10279" width="7.85546875" style="2" bestFit="1" customWidth="1"/>
    <col min="10280" max="10281" width="8.85546875" style="2" bestFit="1" customWidth="1"/>
    <col min="10282" max="10282" width="8.85546875" style="2" customWidth="1"/>
    <col min="10283" max="10283" width="7.85546875" style="2" bestFit="1" customWidth="1"/>
    <col min="10284" max="10285" width="8.85546875" style="2" bestFit="1" customWidth="1"/>
    <col min="10286" max="10286" width="8.85546875" style="2" customWidth="1"/>
    <col min="10287" max="10287" width="7.85546875" style="2" bestFit="1" customWidth="1"/>
    <col min="10288" max="10288" width="10.28515625" style="2" customWidth="1"/>
    <col min="10289" max="10502" width="9.140625" style="2"/>
    <col min="10503" max="10503" width="7.85546875" style="2" customWidth="1"/>
    <col min="10504" max="10504" width="9.28515625" style="2" bestFit="1" customWidth="1"/>
    <col min="10505" max="10506" width="8.85546875" style="2" bestFit="1" customWidth="1"/>
    <col min="10507" max="10507" width="7.85546875" style="2" bestFit="1" customWidth="1"/>
    <col min="10508" max="10508" width="8.85546875" style="2" bestFit="1" customWidth="1"/>
    <col min="10509" max="10509" width="7.85546875" style="2" bestFit="1" customWidth="1"/>
    <col min="10510" max="10510" width="8.85546875" style="2" bestFit="1" customWidth="1"/>
    <col min="10511" max="10511" width="6.85546875" style="2" bestFit="1" customWidth="1"/>
    <col min="10512" max="10512" width="8.42578125" style="2" bestFit="1" customWidth="1"/>
    <col min="10513" max="10513" width="7.85546875" style="2" bestFit="1" customWidth="1"/>
    <col min="10514" max="10514" width="7.85546875" style="2" customWidth="1"/>
    <col min="10515" max="10515" width="6.85546875" style="2" bestFit="1" customWidth="1"/>
    <col min="10516" max="10517" width="8.85546875" style="2" bestFit="1" customWidth="1"/>
    <col min="10518" max="10518" width="8.85546875" style="2" customWidth="1"/>
    <col min="10519" max="10519" width="6.85546875" style="2" bestFit="1" customWidth="1"/>
    <col min="10520" max="10521" width="8.85546875" style="2" bestFit="1" customWidth="1"/>
    <col min="10522" max="10522" width="8.85546875" style="2" customWidth="1"/>
    <col min="10523" max="10523" width="6.5703125" style="2" customWidth="1"/>
    <col min="10524" max="10524" width="8.5703125" style="2" customWidth="1"/>
    <col min="10525" max="10525" width="8.85546875" style="2" bestFit="1" customWidth="1"/>
    <col min="10526" max="10526" width="8.85546875" style="2" customWidth="1"/>
    <col min="10527" max="10527" width="6.85546875" style="2" bestFit="1" customWidth="1"/>
    <col min="10528" max="10529" width="8.85546875" style="2" bestFit="1" customWidth="1"/>
    <col min="10530" max="10530" width="8.85546875" style="2" customWidth="1"/>
    <col min="10531" max="10531" width="6.85546875" style="2" bestFit="1" customWidth="1"/>
    <col min="10532" max="10534" width="8.85546875" style="2" bestFit="1" customWidth="1"/>
    <col min="10535" max="10535" width="7.85546875" style="2" bestFit="1" customWidth="1"/>
    <col min="10536" max="10537" width="8.85546875" style="2" bestFit="1" customWidth="1"/>
    <col min="10538" max="10538" width="8.85546875" style="2" customWidth="1"/>
    <col min="10539" max="10539" width="7.85546875" style="2" bestFit="1" customWidth="1"/>
    <col min="10540" max="10541" width="8.85546875" style="2" bestFit="1" customWidth="1"/>
    <col min="10542" max="10542" width="8.85546875" style="2" customWidth="1"/>
    <col min="10543" max="10543" width="7.85546875" style="2" bestFit="1" customWidth="1"/>
    <col min="10544" max="10544" width="10.28515625" style="2" customWidth="1"/>
    <col min="10545" max="10758" width="9.140625" style="2"/>
    <col min="10759" max="10759" width="7.85546875" style="2" customWidth="1"/>
    <col min="10760" max="10760" width="9.28515625" style="2" bestFit="1" customWidth="1"/>
    <col min="10761" max="10762" width="8.85546875" style="2" bestFit="1" customWidth="1"/>
    <col min="10763" max="10763" width="7.85546875" style="2" bestFit="1" customWidth="1"/>
    <col min="10764" max="10764" width="8.85546875" style="2" bestFit="1" customWidth="1"/>
    <col min="10765" max="10765" width="7.85546875" style="2" bestFit="1" customWidth="1"/>
    <col min="10766" max="10766" width="8.85546875" style="2" bestFit="1" customWidth="1"/>
    <col min="10767" max="10767" width="6.85546875" style="2" bestFit="1" customWidth="1"/>
    <col min="10768" max="10768" width="8.42578125" style="2" bestFit="1" customWidth="1"/>
    <col min="10769" max="10769" width="7.85546875" style="2" bestFit="1" customWidth="1"/>
    <col min="10770" max="10770" width="7.85546875" style="2" customWidth="1"/>
    <col min="10771" max="10771" width="6.85546875" style="2" bestFit="1" customWidth="1"/>
    <col min="10772" max="10773" width="8.85546875" style="2" bestFit="1" customWidth="1"/>
    <col min="10774" max="10774" width="8.85546875" style="2" customWidth="1"/>
    <col min="10775" max="10775" width="6.85546875" style="2" bestFit="1" customWidth="1"/>
    <col min="10776" max="10777" width="8.85546875" style="2" bestFit="1" customWidth="1"/>
    <col min="10778" max="10778" width="8.85546875" style="2" customWidth="1"/>
    <col min="10779" max="10779" width="6.5703125" style="2" customWidth="1"/>
    <col min="10780" max="10780" width="8.5703125" style="2" customWidth="1"/>
    <col min="10781" max="10781" width="8.85546875" style="2" bestFit="1" customWidth="1"/>
    <col min="10782" max="10782" width="8.85546875" style="2" customWidth="1"/>
    <col min="10783" max="10783" width="6.85546875" style="2" bestFit="1" customWidth="1"/>
    <col min="10784" max="10785" width="8.85546875" style="2" bestFit="1" customWidth="1"/>
    <col min="10786" max="10786" width="8.85546875" style="2" customWidth="1"/>
    <col min="10787" max="10787" width="6.85546875" style="2" bestFit="1" customWidth="1"/>
    <col min="10788" max="10790" width="8.85546875" style="2" bestFit="1" customWidth="1"/>
    <col min="10791" max="10791" width="7.85546875" style="2" bestFit="1" customWidth="1"/>
    <col min="10792" max="10793" width="8.85546875" style="2" bestFit="1" customWidth="1"/>
    <col min="10794" max="10794" width="8.85546875" style="2" customWidth="1"/>
    <col min="10795" max="10795" width="7.85546875" style="2" bestFit="1" customWidth="1"/>
    <col min="10796" max="10797" width="8.85546875" style="2" bestFit="1" customWidth="1"/>
    <col min="10798" max="10798" width="8.85546875" style="2" customWidth="1"/>
    <col min="10799" max="10799" width="7.85546875" style="2" bestFit="1" customWidth="1"/>
    <col min="10800" max="10800" width="10.28515625" style="2" customWidth="1"/>
    <col min="10801" max="11014" width="9.140625" style="2"/>
    <col min="11015" max="11015" width="7.85546875" style="2" customWidth="1"/>
    <col min="11016" max="11016" width="9.28515625" style="2" bestFit="1" customWidth="1"/>
    <col min="11017" max="11018" width="8.85546875" style="2" bestFit="1" customWidth="1"/>
    <col min="11019" max="11019" width="7.85546875" style="2" bestFit="1" customWidth="1"/>
    <col min="11020" max="11020" width="8.85546875" style="2" bestFit="1" customWidth="1"/>
    <col min="11021" max="11021" width="7.85546875" style="2" bestFit="1" customWidth="1"/>
    <col min="11022" max="11022" width="8.85546875" style="2" bestFit="1" customWidth="1"/>
    <col min="11023" max="11023" width="6.85546875" style="2" bestFit="1" customWidth="1"/>
    <col min="11024" max="11024" width="8.42578125" style="2" bestFit="1" customWidth="1"/>
    <col min="11025" max="11025" width="7.85546875" style="2" bestFit="1" customWidth="1"/>
    <col min="11026" max="11026" width="7.85546875" style="2" customWidth="1"/>
    <col min="11027" max="11027" width="6.85546875" style="2" bestFit="1" customWidth="1"/>
    <col min="11028" max="11029" width="8.85546875" style="2" bestFit="1" customWidth="1"/>
    <col min="11030" max="11030" width="8.85546875" style="2" customWidth="1"/>
    <col min="11031" max="11031" width="6.85546875" style="2" bestFit="1" customWidth="1"/>
    <col min="11032" max="11033" width="8.85546875" style="2" bestFit="1" customWidth="1"/>
    <col min="11034" max="11034" width="8.85546875" style="2" customWidth="1"/>
    <col min="11035" max="11035" width="6.5703125" style="2" customWidth="1"/>
    <col min="11036" max="11036" width="8.5703125" style="2" customWidth="1"/>
    <col min="11037" max="11037" width="8.85546875" style="2" bestFit="1" customWidth="1"/>
    <col min="11038" max="11038" width="8.85546875" style="2" customWidth="1"/>
    <col min="11039" max="11039" width="6.85546875" style="2" bestFit="1" customWidth="1"/>
    <col min="11040" max="11041" width="8.85546875" style="2" bestFit="1" customWidth="1"/>
    <col min="11042" max="11042" width="8.85546875" style="2" customWidth="1"/>
    <col min="11043" max="11043" width="6.85546875" style="2" bestFit="1" customWidth="1"/>
    <col min="11044" max="11046" width="8.85546875" style="2" bestFit="1" customWidth="1"/>
    <col min="11047" max="11047" width="7.85546875" style="2" bestFit="1" customWidth="1"/>
    <col min="11048" max="11049" width="8.85546875" style="2" bestFit="1" customWidth="1"/>
    <col min="11050" max="11050" width="8.85546875" style="2" customWidth="1"/>
    <col min="11051" max="11051" width="7.85546875" style="2" bestFit="1" customWidth="1"/>
    <col min="11052" max="11053" width="8.85546875" style="2" bestFit="1" customWidth="1"/>
    <col min="11054" max="11054" width="8.85546875" style="2" customWidth="1"/>
    <col min="11055" max="11055" width="7.85546875" style="2" bestFit="1" customWidth="1"/>
    <col min="11056" max="11056" width="10.28515625" style="2" customWidth="1"/>
    <col min="11057" max="11270" width="9.140625" style="2"/>
    <col min="11271" max="11271" width="7.85546875" style="2" customWidth="1"/>
    <col min="11272" max="11272" width="9.28515625" style="2" bestFit="1" customWidth="1"/>
    <col min="11273" max="11274" width="8.85546875" style="2" bestFit="1" customWidth="1"/>
    <col min="11275" max="11275" width="7.85546875" style="2" bestFit="1" customWidth="1"/>
    <col min="11276" max="11276" width="8.85546875" style="2" bestFit="1" customWidth="1"/>
    <col min="11277" max="11277" width="7.85546875" style="2" bestFit="1" customWidth="1"/>
    <col min="11278" max="11278" width="8.85546875" style="2" bestFit="1" customWidth="1"/>
    <col min="11279" max="11279" width="6.85546875" style="2" bestFit="1" customWidth="1"/>
    <col min="11280" max="11280" width="8.42578125" style="2" bestFit="1" customWidth="1"/>
    <col min="11281" max="11281" width="7.85546875" style="2" bestFit="1" customWidth="1"/>
    <col min="11282" max="11282" width="7.85546875" style="2" customWidth="1"/>
    <col min="11283" max="11283" width="6.85546875" style="2" bestFit="1" customWidth="1"/>
    <col min="11284" max="11285" width="8.85546875" style="2" bestFit="1" customWidth="1"/>
    <col min="11286" max="11286" width="8.85546875" style="2" customWidth="1"/>
    <col min="11287" max="11287" width="6.85546875" style="2" bestFit="1" customWidth="1"/>
    <col min="11288" max="11289" width="8.85546875" style="2" bestFit="1" customWidth="1"/>
    <col min="11290" max="11290" width="8.85546875" style="2" customWidth="1"/>
    <col min="11291" max="11291" width="6.5703125" style="2" customWidth="1"/>
    <col min="11292" max="11292" width="8.5703125" style="2" customWidth="1"/>
    <col min="11293" max="11293" width="8.85546875" style="2" bestFit="1" customWidth="1"/>
    <col min="11294" max="11294" width="8.85546875" style="2" customWidth="1"/>
    <col min="11295" max="11295" width="6.85546875" style="2" bestFit="1" customWidth="1"/>
    <col min="11296" max="11297" width="8.85546875" style="2" bestFit="1" customWidth="1"/>
    <col min="11298" max="11298" width="8.85546875" style="2" customWidth="1"/>
    <col min="11299" max="11299" width="6.85546875" style="2" bestFit="1" customWidth="1"/>
    <col min="11300" max="11302" width="8.85546875" style="2" bestFit="1" customWidth="1"/>
    <col min="11303" max="11303" width="7.85546875" style="2" bestFit="1" customWidth="1"/>
    <col min="11304" max="11305" width="8.85546875" style="2" bestFit="1" customWidth="1"/>
    <col min="11306" max="11306" width="8.85546875" style="2" customWidth="1"/>
    <col min="11307" max="11307" width="7.85546875" style="2" bestFit="1" customWidth="1"/>
    <col min="11308" max="11309" width="8.85546875" style="2" bestFit="1" customWidth="1"/>
    <col min="11310" max="11310" width="8.85546875" style="2" customWidth="1"/>
    <col min="11311" max="11311" width="7.85546875" style="2" bestFit="1" customWidth="1"/>
    <col min="11312" max="11312" width="10.28515625" style="2" customWidth="1"/>
    <col min="11313" max="11526" width="9.140625" style="2"/>
    <col min="11527" max="11527" width="7.85546875" style="2" customWidth="1"/>
    <col min="11528" max="11528" width="9.28515625" style="2" bestFit="1" customWidth="1"/>
    <col min="11529" max="11530" width="8.85546875" style="2" bestFit="1" customWidth="1"/>
    <col min="11531" max="11531" width="7.85546875" style="2" bestFit="1" customWidth="1"/>
    <col min="11532" max="11532" width="8.85546875" style="2" bestFit="1" customWidth="1"/>
    <col min="11533" max="11533" width="7.85546875" style="2" bestFit="1" customWidth="1"/>
    <col min="11534" max="11534" width="8.85546875" style="2" bestFit="1" customWidth="1"/>
    <col min="11535" max="11535" width="6.85546875" style="2" bestFit="1" customWidth="1"/>
    <col min="11536" max="11536" width="8.42578125" style="2" bestFit="1" customWidth="1"/>
    <col min="11537" max="11537" width="7.85546875" style="2" bestFit="1" customWidth="1"/>
    <col min="11538" max="11538" width="7.85546875" style="2" customWidth="1"/>
    <col min="11539" max="11539" width="6.85546875" style="2" bestFit="1" customWidth="1"/>
    <col min="11540" max="11541" width="8.85546875" style="2" bestFit="1" customWidth="1"/>
    <col min="11542" max="11542" width="8.85546875" style="2" customWidth="1"/>
    <col min="11543" max="11543" width="6.85546875" style="2" bestFit="1" customWidth="1"/>
    <col min="11544" max="11545" width="8.85546875" style="2" bestFit="1" customWidth="1"/>
    <col min="11546" max="11546" width="8.85546875" style="2" customWidth="1"/>
    <col min="11547" max="11547" width="6.5703125" style="2" customWidth="1"/>
    <col min="11548" max="11548" width="8.5703125" style="2" customWidth="1"/>
    <col min="11549" max="11549" width="8.85546875" style="2" bestFit="1" customWidth="1"/>
    <col min="11550" max="11550" width="8.85546875" style="2" customWidth="1"/>
    <col min="11551" max="11551" width="6.85546875" style="2" bestFit="1" customWidth="1"/>
    <col min="11552" max="11553" width="8.85546875" style="2" bestFit="1" customWidth="1"/>
    <col min="11554" max="11554" width="8.85546875" style="2" customWidth="1"/>
    <col min="11555" max="11555" width="6.85546875" style="2" bestFit="1" customWidth="1"/>
    <col min="11556" max="11558" width="8.85546875" style="2" bestFit="1" customWidth="1"/>
    <col min="11559" max="11559" width="7.85546875" style="2" bestFit="1" customWidth="1"/>
    <col min="11560" max="11561" width="8.85546875" style="2" bestFit="1" customWidth="1"/>
    <col min="11562" max="11562" width="8.85546875" style="2" customWidth="1"/>
    <col min="11563" max="11563" width="7.85546875" style="2" bestFit="1" customWidth="1"/>
    <col min="11564" max="11565" width="8.85546875" style="2" bestFit="1" customWidth="1"/>
    <col min="11566" max="11566" width="8.85546875" style="2" customWidth="1"/>
    <col min="11567" max="11567" width="7.85546875" style="2" bestFit="1" customWidth="1"/>
    <col min="11568" max="11568" width="10.28515625" style="2" customWidth="1"/>
    <col min="11569" max="11782" width="9.140625" style="2"/>
    <col min="11783" max="11783" width="7.85546875" style="2" customWidth="1"/>
    <col min="11784" max="11784" width="9.28515625" style="2" bestFit="1" customWidth="1"/>
    <col min="11785" max="11786" width="8.85546875" style="2" bestFit="1" customWidth="1"/>
    <col min="11787" max="11787" width="7.85546875" style="2" bestFit="1" customWidth="1"/>
    <col min="11788" max="11788" width="8.85546875" style="2" bestFit="1" customWidth="1"/>
    <col min="11789" max="11789" width="7.85546875" style="2" bestFit="1" customWidth="1"/>
    <col min="11790" max="11790" width="8.85546875" style="2" bestFit="1" customWidth="1"/>
    <col min="11791" max="11791" width="6.85546875" style="2" bestFit="1" customWidth="1"/>
    <col min="11792" max="11792" width="8.42578125" style="2" bestFit="1" customWidth="1"/>
    <col min="11793" max="11793" width="7.85546875" style="2" bestFit="1" customWidth="1"/>
    <col min="11794" max="11794" width="7.85546875" style="2" customWidth="1"/>
    <col min="11795" max="11795" width="6.85546875" style="2" bestFit="1" customWidth="1"/>
    <col min="11796" max="11797" width="8.85546875" style="2" bestFit="1" customWidth="1"/>
    <col min="11798" max="11798" width="8.85546875" style="2" customWidth="1"/>
    <col min="11799" max="11799" width="6.85546875" style="2" bestFit="1" customWidth="1"/>
    <col min="11800" max="11801" width="8.85546875" style="2" bestFit="1" customWidth="1"/>
    <col min="11802" max="11802" width="8.85546875" style="2" customWidth="1"/>
    <col min="11803" max="11803" width="6.5703125" style="2" customWidth="1"/>
    <col min="11804" max="11804" width="8.5703125" style="2" customWidth="1"/>
    <col min="11805" max="11805" width="8.85546875" style="2" bestFit="1" customWidth="1"/>
    <col min="11806" max="11806" width="8.85546875" style="2" customWidth="1"/>
    <col min="11807" max="11807" width="6.85546875" style="2" bestFit="1" customWidth="1"/>
    <col min="11808" max="11809" width="8.85546875" style="2" bestFit="1" customWidth="1"/>
    <col min="11810" max="11810" width="8.85546875" style="2" customWidth="1"/>
    <col min="11811" max="11811" width="6.85546875" style="2" bestFit="1" customWidth="1"/>
    <col min="11812" max="11814" width="8.85546875" style="2" bestFit="1" customWidth="1"/>
    <col min="11815" max="11815" width="7.85546875" style="2" bestFit="1" customWidth="1"/>
    <col min="11816" max="11817" width="8.85546875" style="2" bestFit="1" customWidth="1"/>
    <col min="11818" max="11818" width="8.85546875" style="2" customWidth="1"/>
    <col min="11819" max="11819" width="7.85546875" style="2" bestFit="1" customWidth="1"/>
    <col min="11820" max="11821" width="8.85546875" style="2" bestFit="1" customWidth="1"/>
    <col min="11822" max="11822" width="8.85546875" style="2" customWidth="1"/>
    <col min="11823" max="11823" width="7.85546875" style="2" bestFit="1" customWidth="1"/>
    <col min="11824" max="11824" width="10.28515625" style="2" customWidth="1"/>
    <col min="11825" max="12038" width="9.140625" style="2"/>
    <col min="12039" max="12039" width="7.85546875" style="2" customWidth="1"/>
    <col min="12040" max="12040" width="9.28515625" style="2" bestFit="1" customWidth="1"/>
    <col min="12041" max="12042" width="8.85546875" style="2" bestFit="1" customWidth="1"/>
    <col min="12043" max="12043" width="7.85546875" style="2" bestFit="1" customWidth="1"/>
    <col min="12044" max="12044" width="8.85546875" style="2" bestFit="1" customWidth="1"/>
    <col min="12045" max="12045" width="7.85546875" style="2" bestFit="1" customWidth="1"/>
    <col min="12046" max="12046" width="8.85546875" style="2" bestFit="1" customWidth="1"/>
    <col min="12047" max="12047" width="6.85546875" style="2" bestFit="1" customWidth="1"/>
    <col min="12048" max="12048" width="8.42578125" style="2" bestFit="1" customWidth="1"/>
    <col min="12049" max="12049" width="7.85546875" style="2" bestFit="1" customWidth="1"/>
    <col min="12050" max="12050" width="7.85546875" style="2" customWidth="1"/>
    <col min="12051" max="12051" width="6.85546875" style="2" bestFit="1" customWidth="1"/>
    <col min="12052" max="12053" width="8.85546875" style="2" bestFit="1" customWidth="1"/>
    <col min="12054" max="12054" width="8.85546875" style="2" customWidth="1"/>
    <col min="12055" max="12055" width="6.85546875" style="2" bestFit="1" customWidth="1"/>
    <col min="12056" max="12057" width="8.85546875" style="2" bestFit="1" customWidth="1"/>
    <col min="12058" max="12058" width="8.85546875" style="2" customWidth="1"/>
    <col min="12059" max="12059" width="6.5703125" style="2" customWidth="1"/>
    <col min="12060" max="12060" width="8.5703125" style="2" customWidth="1"/>
    <col min="12061" max="12061" width="8.85546875" style="2" bestFit="1" customWidth="1"/>
    <col min="12062" max="12062" width="8.85546875" style="2" customWidth="1"/>
    <col min="12063" max="12063" width="6.85546875" style="2" bestFit="1" customWidth="1"/>
    <col min="12064" max="12065" width="8.85546875" style="2" bestFit="1" customWidth="1"/>
    <col min="12066" max="12066" width="8.85546875" style="2" customWidth="1"/>
    <col min="12067" max="12067" width="6.85546875" style="2" bestFit="1" customWidth="1"/>
    <col min="12068" max="12070" width="8.85546875" style="2" bestFit="1" customWidth="1"/>
    <col min="12071" max="12071" width="7.85546875" style="2" bestFit="1" customWidth="1"/>
    <col min="12072" max="12073" width="8.85546875" style="2" bestFit="1" customWidth="1"/>
    <col min="12074" max="12074" width="8.85546875" style="2" customWidth="1"/>
    <col min="12075" max="12075" width="7.85546875" style="2" bestFit="1" customWidth="1"/>
    <col min="12076" max="12077" width="8.85546875" style="2" bestFit="1" customWidth="1"/>
    <col min="12078" max="12078" width="8.85546875" style="2" customWidth="1"/>
    <col min="12079" max="12079" width="7.85546875" style="2" bestFit="1" customWidth="1"/>
    <col min="12080" max="12080" width="10.28515625" style="2" customWidth="1"/>
    <col min="12081" max="12294" width="9.140625" style="2"/>
    <col min="12295" max="12295" width="7.85546875" style="2" customWidth="1"/>
    <col min="12296" max="12296" width="9.28515625" style="2" bestFit="1" customWidth="1"/>
    <col min="12297" max="12298" width="8.85546875" style="2" bestFit="1" customWidth="1"/>
    <col min="12299" max="12299" width="7.85546875" style="2" bestFit="1" customWidth="1"/>
    <col min="12300" max="12300" width="8.85546875" style="2" bestFit="1" customWidth="1"/>
    <col min="12301" max="12301" width="7.85546875" style="2" bestFit="1" customWidth="1"/>
    <col min="12302" max="12302" width="8.85546875" style="2" bestFit="1" customWidth="1"/>
    <col min="12303" max="12303" width="6.85546875" style="2" bestFit="1" customWidth="1"/>
    <col min="12304" max="12304" width="8.42578125" style="2" bestFit="1" customWidth="1"/>
    <col min="12305" max="12305" width="7.85546875" style="2" bestFit="1" customWidth="1"/>
    <col min="12306" max="12306" width="7.85546875" style="2" customWidth="1"/>
    <col min="12307" max="12307" width="6.85546875" style="2" bestFit="1" customWidth="1"/>
    <col min="12308" max="12309" width="8.85546875" style="2" bestFit="1" customWidth="1"/>
    <col min="12310" max="12310" width="8.85546875" style="2" customWidth="1"/>
    <col min="12311" max="12311" width="6.85546875" style="2" bestFit="1" customWidth="1"/>
    <col min="12312" max="12313" width="8.85546875" style="2" bestFit="1" customWidth="1"/>
    <col min="12314" max="12314" width="8.85546875" style="2" customWidth="1"/>
    <col min="12315" max="12315" width="6.5703125" style="2" customWidth="1"/>
    <col min="12316" max="12316" width="8.5703125" style="2" customWidth="1"/>
    <col min="12317" max="12317" width="8.85546875" style="2" bestFit="1" customWidth="1"/>
    <col min="12318" max="12318" width="8.85546875" style="2" customWidth="1"/>
    <col min="12319" max="12319" width="6.85546875" style="2" bestFit="1" customWidth="1"/>
    <col min="12320" max="12321" width="8.85546875" style="2" bestFit="1" customWidth="1"/>
    <col min="12322" max="12322" width="8.85546875" style="2" customWidth="1"/>
    <col min="12323" max="12323" width="6.85546875" style="2" bestFit="1" customWidth="1"/>
    <col min="12324" max="12326" width="8.85546875" style="2" bestFit="1" customWidth="1"/>
    <col min="12327" max="12327" width="7.85546875" style="2" bestFit="1" customWidth="1"/>
    <col min="12328" max="12329" width="8.85546875" style="2" bestFit="1" customWidth="1"/>
    <col min="12330" max="12330" width="8.85546875" style="2" customWidth="1"/>
    <col min="12331" max="12331" width="7.85546875" style="2" bestFit="1" customWidth="1"/>
    <col min="12332" max="12333" width="8.85546875" style="2" bestFit="1" customWidth="1"/>
    <col min="12334" max="12334" width="8.85546875" style="2" customWidth="1"/>
    <col min="12335" max="12335" width="7.85546875" style="2" bestFit="1" customWidth="1"/>
    <col min="12336" max="12336" width="10.28515625" style="2" customWidth="1"/>
    <col min="12337" max="12550" width="9.140625" style="2"/>
    <col min="12551" max="12551" width="7.85546875" style="2" customWidth="1"/>
    <col min="12552" max="12552" width="9.28515625" style="2" bestFit="1" customWidth="1"/>
    <col min="12553" max="12554" width="8.85546875" style="2" bestFit="1" customWidth="1"/>
    <col min="12555" max="12555" width="7.85546875" style="2" bestFit="1" customWidth="1"/>
    <col min="12556" max="12556" width="8.85546875" style="2" bestFit="1" customWidth="1"/>
    <col min="12557" max="12557" width="7.85546875" style="2" bestFit="1" customWidth="1"/>
    <col min="12558" max="12558" width="8.85546875" style="2" bestFit="1" customWidth="1"/>
    <col min="12559" max="12559" width="6.85546875" style="2" bestFit="1" customWidth="1"/>
    <col min="12560" max="12560" width="8.42578125" style="2" bestFit="1" customWidth="1"/>
    <col min="12561" max="12561" width="7.85546875" style="2" bestFit="1" customWidth="1"/>
    <col min="12562" max="12562" width="7.85546875" style="2" customWidth="1"/>
    <col min="12563" max="12563" width="6.85546875" style="2" bestFit="1" customWidth="1"/>
    <col min="12564" max="12565" width="8.85546875" style="2" bestFit="1" customWidth="1"/>
    <col min="12566" max="12566" width="8.85546875" style="2" customWidth="1"/>
    <col min="12567" max="12567" width="6.85546875" style="2" bestFit="1" customWidth="1"/>
    <col min="12568" max="12569" width="8.85546875" style="2" bestFit="1" customWidth="1"/>
    <col min="12570" max="12570" width="8.85546875" style="2" customWidth="1"/>
    <col min="12571" max="12571" width="6.5703125" style="2" customWidth="1"/>
    <col min="12572" max="12572" width="8.5703125" style="2" customWidth="1"/>
    <col min="12573" max="12573" width="8.85546875" style="2" bestFit="1" customWidth="1"/>
    <col min="12574" max="12574" width="8.85546875" style="2" customWidth="1"/>
    <col min="12575" max="12575" width="6.85546875" style="2" bestFit="1" customWidth="1"/>
    <col min="12576" max="12577" width="8.85546875" style="2" bestFit="1" customWidth="1"/>
    <col min="12578" max="12578" width="8.85546875" style="2" customWidth="1"/>
    <col min="12579" max="12579" width="6.85546875" style="2" bestFit="1" customWidth="1"/>
    <col min="12580" max="12582" width="8.85546875" style="2" bestFit="1" customWidth="1"/>
    <col min="12583" max="12583" width="7.85546875" style="2" bestFit="1" customWidth="1"/>
    <col min="12584" max="12585" width="8.85546875" style="2" bestFit="1" customWidth="1"/>
    <col min="12586" max="12586" width="8.85546875" style="2" customWidth="1"/>
    <col min="12587" max="12587" width="7.85546875" style="2" bestFit="1" customWidth="1"/>
    <col min="12588" max="12589" width="8.85546875" style="2" bestFit="1" customWidth="1"/>
    <col min="12590" max="12590" width="8.85546875" style="2" customWidth="1"/>
    <col min="12591" max="12591" width="7.85546875" style="2" bestFit="1" customWidth="1"/>
    <col min="12592" max="12592" width="10.28515625" style="2" customWidth="1"/>
    <col min="12593" max="12806" width="9.140625" style="2"/>
    <col min="12807" max="12807" width="7.85546875" style="2" customWidth="1"/>
    <col min="12808" max="12808" width="9.28515625" style="2" bestFit="1" customWidth="1"/>
    <col min="12809" max="12810" width="8.85546875" style="2" bestFit="1" customWidth="1"/>
    <col min="12811" max="12811" width="7.85546875" style="2" bestFit="1" customWidth="1"/>
    <col min="12812" max="12812" width="8.85546875" style="2" bestFit="1" customWidth="1"/>
    <col min="12813" max="12813" width="7.85546875" style="2" bestFit="1" customWidth="1"/>
    <col min="12814" max="12814" width="8.85546875" style="2" bestFit="1" customWidth="1"/>
    <col min="12815" max="12815" width="6.85546875" style="2" bestFit="1" customWidth="1"/>
    <col min="12816" max="12816" width="8.42578125" style="2" bestFit="1" customWidth="1"/>
    <col min="12817" max="12817" width="7.85546875" style="2" bestFit="1" customWidth="1"/>
    <col min="12818" max="12818" width="7.85546875" style="2" customWidth="1"/>
    <col min="12819" max="12819" width="6.85546875" style="2" bestFit="1" customWidth="1"/>
    <col min="12820" max="12821" width="8.85546875" style="2" bestFit="1" customWidth="1"/>
    <col min="12822" max="12822" width="8.85546875" style="2" customWidth="1"/>
    <col min="12823" max="12823" width="6.85546875" style="2" bestFit="1" customWidth="1"/>
    <col min="12824" max="12825" width="8.85546875" style="2" bestFit="1" customWidth="1"/>
    <col min="12826" max="12826" width="8.85546875" style="2" customWidth="1"/>
    <col min="12827" max="12827" width="6.5703125" style="2" customWidth="1"/>
    <col min="12828" max="12828" width="8.5703125" style="2" customWidth="1"/>
    <col min="12829" max="12829" width="8.85546875" style="2" bestFit="1" customWidth="1"/>
    <col min="12830" max="12830" width="8.85546875" style="2" customWidth="1"/>
    <col min="12831" max="12831" width="6.85546875" style="2" bestFit="1" customWidth="1"/>
    <col min="12832" max="12833" width="8.85546875" style="2" bestFit="1" customWidth="1"/>
    <col min="12834" max="12834" width="8.85546875" style="2" customWidth="1"/>
    <col min="12835" max="12835" width="6.85546875" style="2" bestFit="1" customWidth="1"/>
    <col min="12836" max="12838" width="8.85546875" style="2" bestFit="1" customWidth="1"/>
    <col min="12839" max="12839" width="7.85546875" style="2" bestFit="1" customWidth="1"/>
    <col min="12840" max="12841" width="8.85546875" style="2" bestFit="1" customWidth="1"/>
    <col min="12842" max="12842" width="8.85546875" style="2" customWidth="1"/>
    <col min="12843" max="12843" width="7.85546875" style="2" bestFit="1" customWidth="1"/>
    <col min="12844" max="12845" width="8.85546875" style="2" bestFit="1" customWidth="1"/>
    <col min="12846" max="12846" width="8.85546875" style="2" customWidth="1"/>
    <col min="12847" max="12847" width="7.85546875" style="2" bestFit="1" customWidth="1"/>
    <col min="12848" max="12848" width="10.28515625" style="2" customWidth="1"/>
    <col min="12849" max="13062" width="9.140625" style="2"/>
    <col min="13063" max="13063" width="7.85546875" style="2" customWidth="1"/>
    <col min="13064" max="13064" width="9.28515625" style="2" bestFit="1" customWidth="1"/>
    <col min="13065" max="13066" width="8.85546875" style="2" bestFit="1" customWidth="1"/>
    <col min="13067" max="13067" width="7.85546875" style="2" bestFit="1" customWidth="1"/>
    <col min="13068" max="13068" width="8.85546875" style="2" bestFit="1" customWidth="1"/>
    <col min="13069" max="13069" width="7.85546875" style="2" bestFit="1" customWidth="1"/>
    <col min="13070" max="13070" width="8.85546875" style="2" bestFit="1" customWidth="1"/>
    <col min="13071" max="13071" width="6.85546875" style="2" bestFit="1" customWidth="1"/>
    <col min="13072" max="13072" width="8.42578125" style="2" bestFit="1" customWidth="1"/>
    <col min="13073" max="13073" width="7.85546875" style="2" bestFit="1" customWidth="1"/>
    <col min="13074" max="13074" width="7.85546875" style="2" customWidth="1"/>
    <col min="13075" max="13075" width="6.85546875" style="2" bestFit="1" customWidth="1"/>
    <col min="13076" max="13077" width="8.85546875" style="2" bestFit="1" customWidth="1"/>
    <col min="13078" max="13078" width="8.85546875" style="2" customWidth="1"/>
    <col min="13079" max="13079" width="6.85546875" style="2" bestFit="1" customWidth="1"/>
    <col min="13080" max="13081" width="8.85546875" style="2" bestFit="1" customWidth="1"/>
    <col min="13082" max="13082" width="8.85546875" style="2" customWidth="1"/>
    <col min="13083" max="13083" width="6.5703125" style="2" customWidth="1"/>
    <col min="13084" max="13084" width="8.5703125" style="2" customWidth="1"/>
    <col min="13085" max="13085" width="8.85546875" style="2" bestFit="1" customWidth="1"/>
    <col min="13086" max="13086" width="8.85546875" style="2" customWidth="1"/>
    <col min="13087" max="13087" width="6.85546875" style="2" bestFit="1" customWidth="1"/>
    <col min="13088" max="13089" width="8.85546875" style="2" bestFit="1" customWidth="1"/>
    <col min="13090" max="13090" width="8.85546875" style="2" customWidth="1"/>
    <col min="13091" max="13091" width="6.85546875" style="2" bestFit="1" customWidth="1"/>
    <col min="13092" max="13094" width="8.85546875" style="2" bestFit="1" customWidth="1"/>
    <col min="13095" max="13095" width="7.85546875" style="2" bestFit="1" customWidth="1"/>
    <col min="13096" max="13097" width="8.85546875" style="2" bestFit="1" customWidth="1"/>
    <col min="13098" max="13098" width="8.85546875" style="2" customWidth="1"/>
    <col min="13099" max="13099" width="7.85546875" style="2" bestFit="1" customWidth="1"/>
    <col min="13100" max="13101" width="8.85546875" style="2" bestFit="1" customWidth="1"/>
    <col min="13102" max="13102" width="8.85546875" style="2" customWidth="1"/>
    <col min="13103" max="13103" width="7.85546875" style="2" bestFit="1" customWidth="1"/>
    <col min="13104" max="13104" width="10.28515625" style="2" customWidth="1"/>
    <col min="13105" max="13318" width="9.140625" style="2"/>
    <col min="13319" max="13319" width="7.85546875" style="2" customWidth="1"/>
    <col min="13320" max="13320" width="9.28515625" style="2" bestFit="1" customWidth="1"/>
    <col min="13321" max="13322" width="8.85546875" style="2" bestFit="1" customWidth="1"/>
    <col min="13323" max="13323" width="7.85546875" style="2" bestFit="1" customWidth="1"/>
    <col min="13324" max="13324" width="8.85546875" style="2" bestFit="1" customWidth="1"/>
    <col min="13325" max="13325" width="7.85546875" style="2" bestFit="1" customWidth="1"/>
    <col min="13326" max="13326" width="8.85546875" style="2" bestFit="1" customWidth="1"/>
    <col min="13327" max="13327" width="6.85546875" style="2" bestFit="1" customWidth="1"/>
    <col min="13328" max="13328" width="8.42578125" style="2" bestFit="1" customWidth="1"/>
    <col min="13329" max="13329" width="7.85546875" style="2" bestFit="1" customWidth="1"/>
    <col min="13330" max="13330" width="7.85546875" style="2" customWidth="1"/>
    <col min="13331" max="13331" width="6.85546875" style="2" bestFit="1" customWidth="1"/>
    <col min="13332" max="13333" width="8.85546875" style="2" bestFit="1" customWidth="1"/>
    <col min="13334" max="13334" width="8.85546875" style="2" customWidth="1"/>
    <col min="13335" max="13335" width="6.85546875" style="2" bestFit="1" customWidth="1"/>
    <col min="13336" max="13337" width="8.85546875" style="2" bestFit="1" customWidth="1"/>
    <col min="13338" max="13338" width="8.85546875" style="2" customWidth="1"/>
    <col min="13339" max="13339" width="6.5703125" style="2" customWidth="1"/>
    <col min="13340" max="13340" width="8.5703125" style="2" customWidth="1"/>
    <col min="13341" max="13341" width="8.85546875" style="2" bestFit="1" customWidth="1"/>
    <col min="13342" max="13342" width="8.85546875" style="2" customWidth="1"/>
    <col min="13343" max="13343" width="6.85546875" style="2" bestFit="1" customWidth="1"/>
    <col min="13344" max="13345" width="8.85546875" style="2" bestFit="1" customWidth="1"/>
    <col min="13346" max="13346" width="8.85546875" style="2" customWidth="1"/>
    <col min="13347" max="13347" width="6.85546875" style="2" bestFit="1" customWidth="1"/>
    <col min="13348" max="13350" width="8.85546875" style="2" bestFit="1" customWidth="1"/>
    <col min="13351" max="13351" width="7.85546875" style="2" bestFit="1" customWidth="1"/>
    <col min="13352" max="13353" width="8.85546875" style="2" bestFit="1" customWidth="1"/>
    <col min="13354" max="13354" width="8.85546875" style="2" customWidth="1"/>
    <col min="13355" max="13355" width="7.85546875" style="2" bestFit="1" customWidth="1"/>
    <col min="13356" max="13357" width="8.85546875" style="2" bestFit="1" customWidth="1"/>
    <col min="13358" max="13358" width="8.85546875" style="2" customWidth="1"/>
    <col min="13359" max="13359" width="7.85546875" style="2" bestFit="1" customWidth="1"/>
    <col min="13360" max="13360" width="10.28515625" style="2" customWidth="1"/>
    <col min="13361" max="13574" width="9.140625" style="2"/>
    <col min="13575" max="13575" width="7.85546875" style="2" customWidth="1"/>
    <col min="13576" max="13576" width="9.28515625" style="2" bestFit="1" customWidth="1"/>
    <col min="13577" max="13578" width="8.85546875" style="2" bestFit="1" customWidth="1"/>
    <col min="13579" max="13579" width="7.85546875" style="2" bestFit="1" customWidth="1"/>
    <col min="13580" max="13580" width="8.85546875" style="2" bestFit="1" customWidth="1"/>
    <col min="13581" max="13581" width="7.85546875" style="2" bestFit="1" customWidth="1"/>
    <col min="13582" max="13582" width="8.85546875" style="2" bestFit="1" customWidth="1"/>
    <col min="13583" max="13583" width="6.85546875" style="2" bestFit="1" customWidth="1"/>
    <col min="13584" max="13584" width="8.42578125" style="2" bestFit="1" customWidth="1"/>
    <col min="13585" max="13585" width="7.85546875" style="2" bestFit="1" customWidth="1"/>
    <col min="13586" max="13586" width="7.85546875" style="2" customWidth="1"/>
    <col min="13587" max="13587" width="6.85546875" style="2" bestFit="1" customWidth="1"/>
    <col min="13588" max="13589" width="8.85546875" style="2" bestFit="1" customWidth="1"/>
    <col min="13590" max="13590" width="8.85546875" style="2" customWidth="1"/>
    <col min="13591" max="13591" width="6.85546875" style="2" bestFit="1" customWidth="1"/>
    <col min="13592" max="13593" width="8.85546875" style="2" bestFit="1" customWidth="1"/>
    <col min="13594" max="13594" width="8.85546875" style="2" customWidth="1"/>
    <col min="13595" max="13595" width="6.5703125" style="2" customWidth="1"/>
    <col min="13596" max="13596" width="8.5703125" style="2" customWidth="1"/>
    <col min="13597" max="13597" width="8.85546875" style="2" bestFit="1" customWidth="1"/>
    <col min="13598" max="13598" width="8.85546875" style="2" customWidth="1"/>
    <col min="13599" max="13599" width="6.85546875" style="2" bestFit="1" customWidth="1"/>
    <col min="13600" max="13601" width="8.85546875" style="2" bestFit="1" customWidth="1"/>
    <col min="13602" max="13602" width="8.85546875" style="2" customWidth="1"/>
    <col min="13603" max="13603" width="6.85546875" style="2" bestFit="1" customWidth="1"/>
    <col min="13604" max="13606" width="8.85546875" style="2" bestFit="1" customWidth="1"/>
    <col min="13607" max="13607" width="7.85546875" style="2" bestFit="1" customWidth="1"/>
    <col min="13608" max="13609" width="8.85546875" style="2" bestFit="1" customWidth="1"/>
    <col min="13610" max="13610" width="8.85546875" style="2" customWidth="1"/>
    <col min="13611" max="13611" width="7.85546875" style="2" bestFit="1" customWidth="1"/>
    <col min="13612" max="13613" width="8.85546875" style="2" bestFit="1" customWidth="1"/>
    <col min="13614" max="13614" width="8.85546875" style="2" customWidth="1"/>
    <col min="13615" max="13615" width="7.85546875" style="2" bestFit="1" customWidth="1"/>
    <col min="13616" max="13616" width="10.28515625" style="2" customWidth="1"/>
    <col min="13617" max="13830" width="9.140625" style="2"/>
    <col min="13831" max="13831" width="7.85546875" style="2" customWidth="1"/>
    <col min="13832" max="13832" width="9.28515625" style="2" bestFit="1" customWidth="1"/>
    <col min="13833" max="13834" width="8.85546875" style="2" bestFit="1" customWidth="1"/>
    <col min="13835" max="13835" width="7.85546875" style="2" bestFit="1" customWidth="1"/>
    <col min="13836" max="13836" width="8.85546875" style="2" bestFit="1" customWidth="1"/>
    <col min="13837" max="13837" width="7.85546875" style="2" bestFit="1" customWidth="1"/>
    <col min="13838" max="13838" width="8.85546875" style="2" bestFit="1" customWidth="1"/>
    <col min="13839" max="13839" width="6.85546875" style="2" bestFit="1" customWidth="1"/>
    <col min="13840" max="13840" width="8.42578125" style="2" bestFit="1" customWidth="1"/>
    <col min="13841" max="13841" width="7.85546875" style="2" bestFit="1" customWidth="1"/>
    <col min="13842" max="13842" width="7.85546875" style="2" customWidth="1"/>
    <col min="13843" max="13843" width="6.85546875" style="2" bestFit="1" customWidth="1"/>
    <col min="13844" max="13845" width="8.85546875" style="2" bestFit="1" customWidth="1"/>
    <col min="13846" max="13846" width="8.85546875" style="2" customWidth="1"/>
    <col min="13847" max="13847" width="6.85546875" style="2" bestFit="1" customWidth="1"/>
    <col min="13848" max="13849" width="8.85546875" style="2" bestFit="1" customWidth="1"/>
    <col min="13850" max="13850" width="8.85546875" style="2" customWidth="1"/>
    <col min="13851" max="13851" width="6.5703125" style="2" customWidth="1"/>
    <col min="13852" max="13852" width="8.5703125" style="2" customWidth="1"/>
    <col min="13853" max="13853" width="8.85546875" style="2" bestFit="1" customWidth="1"/>
    <col min="13854" max="13854" width="8.85546875" style="2" customWidth="1"/>
    <col min="13855" max="13855" width="6.85546875" style="2" bestFit="1" customWidth="1"/>
    <col min="13856" max="13857" width="8.85546875" style="2" bestFit="1" customWidth="1"/>
    <col min="13858" max="13858" width="8.85546875" style="2" customWidth="1"/>
    <col min="13859" max="13859" width="6.85546875" style="2" bestFit="1" customWidth="1"/>
    <col min="13860" max="13862" width="8.85546875" style="2" bestFit="1" customWidth="1"/>
    <col min="13863" max="13863" width="7.85546875" style="2" bestFit="1" customWidth="1"/>
    <col min="13864" max="13865" width="8.85546875" style="2" bestFit="1" customWidth="1"/>
    <col min="13866" max="13866" width="8.85546875" style="2" customWidth="1"/>
    <col min="13867" max="13867" width="7.85546875" style="2" bestFit="1" customWidth="1"/>
    <col min="13868" max="13869" width="8.85546875" style="2" bestFit="1" customWidth="1"/>
    <col min="13870" max="13870" width="8.85546875" style="2" customWidth="1"/>
    <col min="13871" max="13871" width="7.85546875" style="2" bestFit="1" customWidth="1"/>
    <col min="13872" max="13872" width="10.28515625" style="2" customWidth="1"/>
    <col min="13873" max="14086" width="9.140625" style="2"/>
    <col min="14087" max="14087" width="7.85546875" style="2" customWidth="1"/>
    <col min="14088" max="14088" width="9.28515625" style="2" bestFit="1" customWidth="1"/>
    <col min="14089" max="14090" width="8.85546875" style="2" bestFit="1" customWidth="1"/>
    <col min="14091" max="14091" width="7.85546875" style="2" bestFit="1" customWidth="1"/>
    <col min="14092" max="14092" width="8.85546875" style="2" bestFit="1" customWidth="1"/>
    <col min="14093" max="14093" width="7.85546875" style="2" bestFit="1" customWidth="1"/>
    <col min="14094" max="14094" width="8.85546875" style="2" bestFit="1" customWidth="1"/>
    <col min="14095" max="14095" width="6.85546875" style="2" bestFit="1" customWidth="1"/>
    <col min="14096" max="14096" width="8.42578125" style="2" bestFit="1" customWidth="1"/>
    <col min="14097" max="14097" width="7.85546875" style="2" bestFit="1" customWidth="1"/>
    <col min="14098" max="14098" width="7.85546875" style="2" customWidth="1"/>
    <col min="14099" max="14099" width="6.85546875" style="2" bestFit="1" customWidth="1"/>
    <col min="14100" max="14101" width="8.85546875" style="2" bestFit="1" customWidth="1"/>
    <col min="14102" max="14102" width="8.85546875" style="2" customWidth="1"/>
    <col min="14103" max="14103" width="6.85546875" style="2" bestFit="1" customWidth="1"/>
    <col min="14104" max="14105" width="8.85546875" style="2" bestFit="1" customWidth="1"/>
    <col min="14106" max="14106" width="8.85546875" style="2" customWidth="1"/>
    <col min="14107" max="14107" width="6.5703125" style="2" customWidth="1"/>
    <col min="14108" max="14108" width="8.5703125" style="2" customWidth="1"/>
    <col min="14109" max="14109" width="8.85546875" style="2" bestFit="1" customWidth="1"/>
    <col min="14110" max="14110" width="8.85546875" style="2" customWidth="1"/>
    <col min="14111" max="14111" width="6.85546875" style="2" bestFit="1" customWidth="1"/>
    <col min="14112" max="14113" width="8.85546875" style="2" bestFit="1" customWidth="1"/>
    <col min="14114" max="14114" width="8.85546875" style="2" customWidth="1"/>
    <col min="14115" max="14115" width="6.85546875" style="2" bestFit="1" customWidth="1"/>
    <col min="14116" max="14118" width="8.85546875" style="2" bestFit="1" customWidth="1"/>
    <col min="14119" max="14119" width="7.85546875" style="2" bestFit="1" customWidth="1"/>
    <col min="14120" max="14121" width="8.85546875" style="2" bestFit="1" customWidth="1"/>
    <col min="14122" max="14122" width="8.85546875" style="2" customWidth="1"/>
    <col min="14123" max="14123" width="7.85546875" style="2" bestFit="1" customWidth="1"/>
    <col min="14124" max="14125" width="8.85546875" style="2" bestFit="1" customWidth="1"/>
    <col min="14126" max="14126" width="8.85546875" style="2" customWidth="1"/>
    <col min="14127" max="14127" width="7.85546875" style="2" bestFit="1" customWidth="1"/>
    <col min="14128" max="14128" width="10.28515625" style="2" customWidth="1"/>
    <col min="14129" max="14342" width="9.140625" style="2"/>
    <col min="14343" max="14343" width="7.85546875" style="2" customWidth="1"/>
    <col min="14344" max="14344" width="9.28515625" style="2" bestFit="1" customWidth="1"/>
    <col min="14345" max="14346" width="8.85546875" style="2" bestFit="1" customWidth="1"/>
    <col min="14347" max="14347" width="7.85546875" style="2" bestFit="1" customWidth="1"/>
    <col min="14348" max="14348" width="8.85546875" style="2" bestFit="1" customWidth="1"/>
    <col min="14349" max="14349" width="7.85546875" style="2" bestFit="1" customWidth="1"/>
    <col min="14350" max="14350" width="8.85546875" style="2" bestFit="1" customWidth="1"/>
    <col min="14351" max="14351" width="6.85546875" style="2" bestFit="1" customWidth="1"/>
    <col min="14352" max="14352" width="8.42578125" style="2" bestFit="1" customWidth="1"/>
    <col min="14353" max="14353" width="7.85546875" style="2" bestFit="1" customWidth="1"/>
    <col min="14354" max="14354" width="7.85546875" style="2" customWidth="1"/>
    <col min="14355" max="14355" width="6.85546875" style="2" bestFit="1" customWidth="1"/>
    <col min="14356" max="14357" width="8.85546875" style="2" bestFit="1" customWidth="1"/>
    <col min="14358" max="14358" width="8.85546875" style="2" customWidth="1"/>
    <col min="14359" max="14359" width="6.85546875" style="2" bestFit="1" customWidth="1"/>
    <col min="14360" max="14361" width="8.85546875" style="2" bestFit="1" customWidth="1"/>
    <col min="14362" max="14362" width="8.85546875" style="2" customWidth="1"/>
    <col min="14363" max="14363" width="6.5703125" style="2" customWidth="1"/>
    <col min="14364" max="14364" width="8.5703125" style="2" customWidth="1"/>
    <col min="14365" max="14365" width="8.85546875" style="2" bestFit="1" customWidth="1"/>
    <col min="14366" max="14366" width="8.85546875" style="2" customWidth="1"/>
    <col min="14367" max="14367" width="6.85546875" style="2" bestFit="1" customWidth="1"/>
    <col min="14368" max="14369" width="8.85546875" style="2" bestFit="1" customWidth="1"/>
    <col min="14370" max="14370" width="8.85546875" style="2" customWidth="1"/>
    <col min="14371" max="14371" width="6.85546875" style="2" bestFit="1" customWidth="1"/>
    <col min="14372" max="14374" width="8.85546875" style="2" bestFit="1" customWidth="1"/>
    <col min="14375" max="14375" width="7.85546875" style="2" bestFit="1" customWidth="1"/>
    <col min="14376" max="14377" width="8.85546875" style="2" bestFit="1" customWidth="1"/>
    <col min="14378" max="14378" width="8.85546875" style="2" customWidth="1"/>
    <col min="14379" max="14379" width="7.85546875" style="2" bestFit="1" customWidth="1"/>
    <col min="14380" max="14381" width="8.85546875" style="2" bestFit="1" customWidth="1"/>
    <col min="14382" max="14382" width="8.85546875" style="2" customWidth="1"/>
    <col min="14383" max="14383" width="7.85546875" style="2" bestFit="1" customWidth="1"/>
    <col min="14384" max="14384" width="10.28515625" style="2" customWidth="1"/>
    <col min="14385" max="14598" width="9.140625" style="2"/>
    <col min="14599" max="14599" width="7.85546875" style="2" customWidth="1"/>
    <col min="14600" max="14600" width="9.28515625" style="2" bestFit="1" customWidth="1"/>
    <col min="14601" max="14602" width="8.85546875" style="2" bestFit="1" customWidth="1"/>
    <col min="14603" max="14603" width="7.85546875" style="2" bestFit="1" customWidth="1"/>
    <col min="14604" max="14604" width="8.85546875" style="2" bestFit="1" customWidth="1"/>
    <col min="14605" max="14605" width="7.85546875" style="2" bestFit="1" customWidth="1"/>
    <col min="14606" max="14606" width="8.85546875" style="2" bestFit="1" customWidth="1"/>
    <col min="14607" max="14607" width="6.85546875" style="2" bestFit="1" customWidth="1"/>
    <col min="14608" max="14608" width="8.42578125" style="2" bestFit="1" customWidth="1"/>
    <col min="14609" max="14609" width="7.85546875" style="2" bestFit="1" customWidth="1"/>
    <col min="14610" max="14610" width="7.85546875" style="2" customWidth="1"/>
    <col min="14611" max="14611" width="6.85546875" style="2" bestFit="1" customWidth="1"/>
    <col min="14612" max="14613" width="8.85546875" style="2" bestFit="1" customWidth="1"/>
    <col min="14614" max="14614" width="8.85546875" style="2" customWidth="1"/>
    <col min="14615" max="14615" width="6.85546875" style="2" bestFit="1" customWidth="1"/>
    <col min="14616" max="14617" width="8.85546875" style="2" bestFit="1" customWidth="1"/>
    <col min="14618" max="14618" width="8.85546875" style="2" customWidth="1"/>
    <col min="14619" max="14619" width="6.5703125" style="2" customWidth="1"/>
    <col min="14620" max="14620" width="8.5703125" style="2" customWidth="1"/>
    <col min="14621" max="14621" width="8.85546875" style="2" bestFit="1" customWidth="1"/>
    <col min="14622" max="14622" width="8.85546875" style="2" customWidth="1"/>
    <col min="14623" max="14623" width="6.85546875" style="2" bestFit="1" customWidth="1"/>
    <col min="14624" max="14625" width="8.85546875" style="2" bestFit="1" customWidth="1"/>
    <col min="14626" max="14626" width="8.85546875" style="2" customWidth="1"/>
    <col min="14627" max="14627" width="6.85546875" style="2" bestFit="1" customWidth="1"/>
    <col min="14628" max="14630" width="8.85546875" style="2" bestFit="1" customWidth="1"/>
    <col min="14631" max="14631" width="7.85546875" style="2" bestFit="1" customWidth="1"/>
    <col min="14632" max="14633" width="8.85546875" style="2" bestFit="1" customWidth="1"/>
    <col min="14634" max="14634" width="8.85546875" style="2" customWidth="1"/>
    <col min="14635" max="14635" width="7.85546875" style="2" bestFit="1" customWidth="1"/>
    <col min="14636" max="14637" width="8.85546875" style="2" bestFit="1" customWidth="1"/>
    <col min="14638" max="14638" width="8.85546875" style="2" customWidth="1"/>
    <col min="14639" max="14639" width="7.85546875" style="2" bestFit="1" customWidth="1"/>
    <col min="14640" max="14640" width="10.28515625" style="2" customWidth="1"/>
    <col min="14641" max="14854" width="9.140625" style="2"/>
    <col min="14855" max="14855" width="7.85546875" style="2" customWidth="1"/>
    <col min="14856" max="14856" width="9.28515625" style="2" bestFit="1" customWidth="1"/>
    <col min="14857" max="14858" width="8.85546875" style="2" bestFit="1" customWidth="1"/>
    <col min="14859" max="14859" width="7.85546875" style="2" bestFit="1" customWidth="1"/>
    <col min="14860" max="14860" width="8.85546875" style="2" bestFit="1" customWidth="1"/>
    <col min="14861" max="14861" width="7.85546875" style="2" bestFit="1" customWidth="1"/>
    <col min="14862" max="14862" width="8.85546875" style="2" bestFit="1" customWidth="1"/>
    <col min="14863" max="14863" width="6.85546875" style="2" bestFit="1" customWidth="1"/>
    <col min="14864" max="14864" width="8.42578125" style="2" bestFit="1" customWidth="1"/>
    <col min="14865" max="14865" width="7.85546875" style="2" bestFit="1" customWidth="1"/>
    <col min="14866" max="14866" width="7.85546875" style="2" customWidth="1"/>
    <col min="14867" max="14867" width="6.85546875" style="2" bestFit="1" customWidth="1"/>
    <col min="14868" max="14869" width="8.85546875" style="2" bestFit="1" customWidth="1"/>
    <col min="14870" max="14870" width="8.85546875" style="2" customWidth="1"/>
    <col min="14871" max="14871" width="6.85546875" style="2" bestFit="1" customWidth="1"/>
    <col min="14872" max="14873" width="8.85546875" style="2" bestFit="1" customWidth="1"/>
    <col min="14874" max="14874" width="8.85546875" style="2" customWidth="1"/>
    <col min="14875" max="14875" width="6.5703125" style="2" customWidth="1"/>
    <col min="14876" max="14876" width="8.5703125" style="2" customWidth="1"/>
    <col min="14877" max="14877" width="8.85546875" style="2" bestFit="1" customWidth="1"/>
    <col min="14878" max="14878" width="8.85546875" style="2" customWidth="1"/>
    <col min="14879" max="14879" width="6.85546875" style="2" bestFit="1" customWidth="1"/>
    <col min="14880" max="14881" width="8.85546875" style="2" bestFit="1" customWidth="1"/>
    <col min="14882" max="14882" width="8.85546875" style="2" customWidth="1"/>
    <col min="14883" max="14883" width="6.85546875" style="2" bestFit="1" customWidth="1"/>
    <col min="14884" max="14886" width="8.85546875" style="2" bestFit="1" customWidth="1"/>
    <col min="14887" max="14887" width="7.85546875" style="2" bestFit="1" customWidth="1"/>
    <col min="14888" max="14889" width="8.85546875" style="2" bestFit="1" customWidth="1"/>
    <col min="14890" max="14890" width="8.85546875" style="2" customWidth="1"/>
    <col min="14891" max="14891" width="7.85546875" style="2" bestFit="1" customWidth="1"/>
    <col min="14892" max="14893" width="8.85546875" style="2" bestFit="1" customWidth="1"/>
    <col min="14894" max="14894" width="8.85546875" style="2" customWidth="1"/>
    <col min="14895" max="14895" width="7.85546875" style="2" bestFit="1" customWidth="1"/>
    <col min="14896" max="14896" width="10.28515625" style="2" customWidth="1"/>
    <col min="14897" max="15110" width="9.140625" style="2"/>
    <col min="15111" max="15111" width="7.85546875" style="2" customWidth="1"/>
    <col min="15112" max="15112" width="9.28515625" style="2" bestFit="1" customWidth="1"/>
    <col min="15113" max="15114" width="8.85546875" style="2" bestFit="1" customWidth="1"/>
    <col min="15115" max="15115" width="7.85546875" style="2" bestFit="1" customWidth="1"/>
    <col min="15116" max="15116" width="8.85546875" style="2" bestFit="1" customWidth="1"/>
    <col min="15117" max="15117" width="7.85546875" style="2" bestFit="1" customWidth="1"/>
    <col min="15118" max="15118" width="8.85546875" style="2" bestFit="1" customWidth="1"/>
    <col min="15119" max="15119" width="6.85546875" style="2" bestFit="1" customWidth="1"/>
    <col min="15120" max="15120" width="8.42578125" style="2" bestFit="1" customWidth="1"/>
    <col min="15121" max="15121" width="7.85546875" style="2" bestFit="1" customWidth="1"/>
    <col min="15122" max="15122" width="7.85546875" style="2" customWidth="1"/>
    <col min="15123" max="15123" width="6.85546875" style="2" bestFit="1" customWidth="1"/>
    <col min="15124" max="15125" width="8.85546875" style="2" bestFit="1" customWidth="1"/>
    <col min="15126" max="15126" width="8.85546875" style="2" customWidth="1"/>
    <col min="15127" max="15127" width="6.85546875" style="2" bestFit="1" customWidth="1"/>
    <col min="15128" max="15129" width="8.85546875" style="2" bestFit="1" customWidth="1"/>
    <col min="15130" max="15130" width="8.85546875" style="2" customWidth="1"/>
    <col min="15131" max="15131" width="6.5703125" style="2" customWidth="1"/>
    <col min="15132" max="15132" width="8.5703125" style="2" customWidth="1"/>
    <col min="15133" max="15133" width="8.85546875" style="2" bestFit="1" customWidth="1"/>
    <col min="15134" max="15134" width="8.85546875" style="2" customWidth="1"/>
    <col min="15135" max="15135" width="6.85546875" style="2" bestFit="1" customWidth="1"/>
    <col min="15136" max="15137" width="8.85546875" style="2" bestFit="1" customWidth="1"/>
    <col min="15138" max="15138" width="8.85546875" style="2" customWidth="1"/>
    <col min="15139" max="15139" width="6.85546875" style="2" bestFit="1" customWidth="1"/>
    <col min="15140" max="15142" width="8.85546875" style="2" bestFit="1" customWidth="1"/>
    <col min="15143" max="15143" width="7.85546875" style="2" bestFit="1" customWidth="1"/>
    <col min="15144" max="15145" width="8.85546875" style="2" bestFit="1" customWidth="1"/>
    <col min="15146" max="15146" width="8.85546875" style="2" customWidth="1"/>
    <col min="15147" max="15147" width="7.85546875" style="2" bestFit="1" customWidth="1"/>
    <col min="15148" max="15149" width="8.85546875" style="2" bestFit="1" customWidth="1"/>
    <col min="15150" max="15150" width="8.85546875" style="2" customWidth="1"/>
    <col min="15151" max="15151" width="7.85546875" style="2" bestFit="1" customWidth="1"/>
    <col min="15152" max="15152" width="10.28515625" style="2" customWidth="1"/>
    <col min="15153" max="15366" width="9.140625" style="2"/>
    <col min="15367" max="15367" width="7.85546875" style="2" customWidth="1"/>
    <col min="15368" max="15368" width="9.28515625" style="2" bestFit="1" customWidth="1"/>
    <col min="15369" max="15370" width="8.85546875" style="2" bestFit="1" customWidth="1"/>
    <col min="15371" max="15371" width="7.85546875" style="2" bestFit="1" customWidth="1"/>
    <col min="15372" max="15372" width="8.85546875" style="2" bestFit="1" customWidth="1"/>
    <col min="15373" max="15373" width="7.85546875" style="2" bestFit="1" customWidth="1"/>
    <col min="15374" max="15374" width="8.85546875" style="2" bestFit="1" customWidth="1"/>
    <col min="15375" max="15375" width="6.85546875" style="2" bestFit="1" customWidth="1"/>
    <col min="15376" max="15376" width="8.42578125" style="2" bestFit="1" customWidth="1"/>
    <col min="15377" max="15377" width="7.85546875" style="2" bestFit="1" customWidth="1"/>
    <col min="15378" max="15378" width="7.85546875" style="2" customWidth="1"/>
    <col min="15379" max="15379" width="6.85546875" style="2" bestFit="1" customWidth="1"/>
    <col min="15380" max="15381" width="8.85546875" style="2" bestFit="1" customWidth="1"/>
    <col min="15382" max="15382" width="8.85546875" style="2" customWidth="1"/>
    <col min="15383" max="15383" width="6.85546875" style="2" bestFit="1" customWidth="1"/>
    <col min="15384" max="15385" width="8.85546875" style="2" bestFit="1" customWidth="1"/>
    <col min="15386" max="15386" width="8.85546875" style="2" customWidth="1"/>
    <col min="15387" max="15387" width="6.5703125" style="2" customWidth="1"/>
    <col min="15388" max="15388" width="8.5703125" style="2" customWidth="1"/>
    <col min="15389" max="15389" width="8.85546875" style="2" bestFit="1" customWidth="1"/>
    <col min="15390" max="15390" width="8.85546875" style="2" customWidth="1"/>
    <col min="15391" max="15391" width="6.85546875" style="2" bestFit="1" customWidth="1"/>
    <col min="15392" max="15393" width="8.85546875" style="2" bestFit="1" customWidth="1"/>
    <col min="15394" max="15394" width="8.85546875" style="2" customWidth="1"/>
    <col min="15395" max="15395" width="6.85546875" style="2" bestFit="1" customWidth="1"/>
    <col min="15396" max="15398" width="8.85546875" style="2" bestFit="1" customWidth="1"/>
    <col min="15399" max="15399" width="7.85546875" style="2" bestFit="1" customWidth="1"/>
    <col min="15400" max="15401" width="8.85546875" style="2" bestFit="1" customWidth="1"/>
    <col min="15402" max="15402" width="8.85546875" style="2" customWidth="1"/>
    <col min="15403" max="15403" width="7.85546875" style="2" bestFit="1" customWidth="1"/>
    <col min="15404" max="15405" width="8.85546875" style="2" bestFit="1" customWidth="1"/>
    <col min="15406" max="15406" width="8.85546875" style="2" customWidth="1"/>
    <col min="15407" max="15407" width="7.85546875" style="2" bestFit="1" customWidth="1"/>
    <col min="15408" max="15408" width="10.28515625" style="2" customWidth="1"/>
    <col min="15409" max="15622" width="9.140625" style="2"/>
    <col min="15623" max="15623" width="7.85546875" style="2" customWidth="1"/>
    <col min="15624" max="15624" width="9.28515625" style="2" bestFit="1" customWidth="1"/>
    <col min="15625" max="15626" width="8.85546875" style="2" bestFit="1" customWidth="1"/>
    <col min="15627" max="15627" width="7.85546875" style="2" bestFit="1" customWidth="1"/>
    <col min="15628" max="15628" width="8.85546875" style="2" bestFit="1" customWidth="1"/>
    <col min="15629" max="15629" width="7.85546875" style="2" bestFit="1" customWidth="1"/>
    <col min="15630" max="15630" width="8.85546875" style="2" bestFit="1" customWidth="1"/>
    <col min="15631" max="15631" width="6.85546875" style="2" bestFit="1" customWidth="1"/>
    <col min="15632" max="15632" width="8.42578125" style="2" bestFit="1" customWidth="1"/>
    <col min="15633" max="15633" width="7.85546875" style="2" bestFit="1" customWidth="1"/>
    <col min="15634" max="15634" width="7.85546875" style="2" customWidth="1"/>
    <col min="15635" max="15635" width="6.85546875" style="2" bestFit="1" customWidth="1"/>
    <col min="15636" max="15637" width="8.85546875" style="2" bestFit="1" customWidth="1"/>
    <col min="15638" max="15638" width="8.85546875" style="2" customWidth="1"/>
    <col min="15639" max="15639" width="6.85546875" style="2" bestFit="1" customWidth="1"/>
    <col min="15640" max="15641" width="8.85546875" style="2" bestFit="1" customWidth="1"/>
    <col min="15642" max="15642" width="8.85546875" style="2" customWidth="1"/>
    <col min="15643" max="15643" width="6.5703125" style="2" customWidth="1"/>
    <col min="15644" max="15644" width="8.5703125" style="2" customWidth="1"/>
    <col min="15645" max="15645" width="8.85546875" style="2" bestFit="1" customWidth="1"/>
    <col min="15646" max="15646" width="8.85546875" style="2" customWidth="1"/>
    <col min="15647" max="15647" width="6.85546875" style="2" bestFit="1" customWidth="1"/>
    <col min="15648" max="15649" width="8.85546875" style="2" bestFit="1" customWidth="1"/>
    <col min="15650" max="15650" width="8.85546875" style="2" customWidth="1"/>
    <col min="15651" max="15651" width="6.85546875" style="2" bestFit="1" customWidth="1"/>
    <col min="15652" max="15654" width="8.85546875" style="2" bestFit="1" customWidth="1"/>
    <col min="15655" max="15655" width="7.85546875" style="2" bestFit="1" customWidth="1"/>
    <col min="15656" max="15657" width="8.85546875" style="2" bestFit="1" customWidth="1"/>
    <col min="15658" max="15658" width="8.85546875" style="2" customWidth="1"/>
    <col min="15659" max="15659" width="7.85546875" style="2" bestFit="1" customWidth="1"/>
    <col min="15660" max="15661" width="8.85546875" style="2" bestFit="1" customWidth="1"/>
    <col min="15662" max="15662" width="8.85546875" style="2" customWidth="1"/>
    <col min="15663" max="15663" width="7.85546875" style="2" bestFit="1" customWidth="1"/>
    <col min="15664" max="15664" width="10.28515625" style="2" customWidth="1"/>
    <col min="15665" max="15878" width="9.140625" style="2"/>
    <col min="15879" max="15879" width="7.85546875" style="2" customWidth="1"/>
    <col min="15880" max="15880" width="9.28515625" style="2" bestFit="1" customWidth="1"/>
    <col min="15881" max="15882" width="8.85546875" style="2" bestFit="1" customWidth="1"/>
    <col min="15883" max="15883" width="7.85546875" style="2" bestFit="1" customWidth="1"/>
    <col min="15884" max="15884" width="8.85546875" style="2" bestFit="1" customWidth="1"/>
    <col min="15885" max="15885" width="7.85546875" style="2" bestFit="1" customWidth="1"/>
    <col min="15886" max="15886" width="8.85546875" style="2" bestFit="1" customWidth="1"/>
    <col min="15887" max="15887" width="6.85546875" style="2" bestFit="1" customWidth="1"/>
    <col min="15888" max="15888" width="8.42578125" style="2" bestFit="1" customWidth="1"/>
    <col min="15889" max="15889" width="7.85546875" style="2" bestFit="1" customWidth="1"/>
    <col min="15890" max="15890" width="7.85546875" style="2" customWidth="1"/>
    <col min="15891" max="15891" width="6.85546875" style="2" bestFit="1" customWidth="1"/>
    <col min="15892" max="15893" width="8.85546875" style="2" bestFit="1" customWidth="1"/>
    <col min="15894" max="15894" width="8.85546875" style="2" customWidth="1"/>
    <col min="15895" max="15895" width="6.85546875" style="2" bestFit="1" customWidth="1"/>
    <col min="15896" max="15897" width="8.85546875" style="2" bestFit="1" customWidth="1"/>
    <col min="15898" max="15898" width="8.85546875" style="2" customWidth="1"/>
    <col min="15899" max="15899" width="6.5703125" style="2" customWidth="1"/>
    <col min="15900" max="15900" width="8.5703125" style="2" customWidth="1"/>
    <col min="15901" max="15901" width="8.85546875" style="2" bestFit="1" customWidth="1"/>
    <col min="15902" max="15902" width="8.85546875" style="2" customWidth="1"/>
    <col min="15903" max="15903" width="6.85546875" style="2" bestFit="1" customWidth="1"/>
    <col min="15904" max="15905" width="8.85546875" style="2" bestFit="1" customWidth="1"/>
    <col min="15906" max="15906" width="8.85546875" style="2" customWidth="1"/>
    <col min="15907" max="15907" width="6.85546875" style="2" bestFit="1" customWidth="1"/>
    <col min="15908" max="15910" width="8.85546875" style="2" bestFit="1" customWidth="1"/>
    <col min="15911" max="15911" width="7.85546875" style="2" bestFit="1" customWidth="1"/>
    <col min="15912" max="15913" width="8.85546875" style="2" bestFit="1" customWidth="1"/>
    <col min="15914" max="15914" width="8.85546875" style="2" customWidth="1"/>
    <col min="15915" max="15915" width="7.85546875" style="2" bestFit="1" customWidth="1"/>
    <col min="15916" max="15917" width="8.85546875" style="2" bestFit="1" customWidth="1"/>
    <col min="15918" max="15918" width="8.85546875" style="2" customWidth="1"/>
    <col min="15919" max="15919" width="7.85546875" style="2" bestFit="1" customWidth="1"/>
    <col min="15920" max="15920" width="10.28515625" style="2" customWidth="1"/>
    <col min="15921" max="16134" width="9.140625" style="2"/>
    <col min="16135" max="16135" width="7.85546875" style="2" customWidth="1"/>
    <col min="16136" max="16136" width="9.28515625" style="2" bestFit="1" customWidth="1"/>
    <col min="16137" max="16138" width="8.85546875" style="2" bestFit="1" customWidth="1"/>
    <col min="16139" max="16139" width="7.85546875" style="2" bestFit="1" customWidth="1"/>
    <col min="16140" max="16140" width="8.85546875" style="2" bestFit="1" customWidth="1"/>
    <col min="16141" max="16141" width="7.85546875" style="2" bestFit="1" customWidth="1"/>
    <col min="16142" max="16142" width="8.85546875" style="2" bestFit="1" customWidth="1"/>
    <col min="16143" max="16143" width="6.85546875" style="2" bestFit="1" customWidth="1"/>
    <col min="16144" max="16144" width="8.42578125" style="2" bestFit="1" customWidth="1"/>
    <col min="16145" max="16145" width="7.85546875" style="2" bestFit="1" customWidth="1"/>
    <col min="16146" max="16146" width="7.85546875" style="2" customWidth="1"/>
    <col min="16147" max="16147" width="6.85546875" style="2" bestFit="1" customWidth="1"/>
    <col min="16148" max="16149" width="8.85546875" style="2" bestFit="1" customWidth="1"/>
    <col min="16150" max="16150" width="8.85546875" style="2" customWidth="1"/>
    <col min="16151" max="16151" width="6.85546875" style="2" bestFit="1" customWidth="1"/>
    <col min="16152" max="16153" width="8.85546875" style="2" bestFit="1" customWidth="1"/>
    <col min="16154" max="16154" width="8.85546875" style="2" customWidth="1"/>
    <col min="16155" max="16155" width="6.5703125" style="2" customWidth="1"/>
    <col min="16156" max="16156" width="8.5703125" style="2" customWidth="1"/>
    <col min="16157" max="16157" width="8.85546875" style="2" bestFit="1" customWidth="1"/>
    <col min="16158" max="16158" width="8.85546875" style="2" customWidth="1"/>
    <col min="16159" max="16159" width="6.85546875" style="2" bestFit="1" customWidth="1"/>
    <col min="16160" max="16161" width="8.85546875" style="2" bestFit="1" customWidth="1"/>
    <col min="16162" max="16162" width="8.85546875" style="2" customWidth="1"/>
    <col min="16163" max="16163" width="6.85546875" style="2" bestFit="1" customWidth="1"/>
    <col min="16164" max="16166" width="8.85546875" style="2" bestFit="1" customWidth="1"/>
    <col min="16167" max="16167" width="7.85546875" style="2" bestFit="1" customWidth="1"/>
    <col min="16168" max="16169" width="8.85546875" style="2" bestFit="1" customWidth="1"/>
    <col min="16170" max="16170" width="8.85546875" style="2" customWidth="1"/>
    <col min="16171" max="16171" width="7.85546875" style="2" bestFit="1" customWidth="1"/>
    <col min="16172" max="16173" width="8.85546875" style="2" bestFit="1" customWidth="1"/>
    <col min="16174" max="16174" width="8.85546875" style="2" customWidth="1"/>
    <col min="16175" max="16175" width="7.85546875" style="2" bestFit="1" customWidth="1"/>
    <col min="16176" max="16176" width="10.28515625" style="2" customWidth="1"/>
    <col min="16177" max="16384" width="9.140625" style="2"/>
  </cols>
  <sheetData>
    <row r="1" spans="1:48" ht="26.25">
      <c r="A1" s="37" t="s">
        <v>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 t="s">
        <v>3</v>
      </c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</row>
    <row r="2" spans="1:48" s="3" customFormat="1" ht="21">
      <c r="A2" s="38" t="s">
        <v>4</v>
      </c>
      <c r="B2" s="39" t="s">
        <v>5</v>
      </c>
      <c r="C2" s="39"/>
      <c r="D2" s="39"/>
      <c r="E2" s="39"/>
      <c r="F2" s="39" t="s">
        <v>6</v>
      </c>
      <c r="G2" s="39"/>
      <c r="H2" s="39"/>
      <c r="I2" s="39"/>
      <c r="J2" s="39" t="s">
        <v>7</v>
      </c>
      <c r="K2" s="39"/>
      <c r="L2" s="39"/>
      <c r="M2" s="39"/>
      <c r="N2" s="39" t="s">
        <v>8</v>
      </c>
      <c r="O2" s="39"/>
      <c r="P2" s="39"/>
      <c r="Q2" s="39"/>
      <c r="R2" s="39" t="s">
        <v>9</v>
      </c>
      <c r="S2" s="39"/>
      <c r="T2" s="39"/>
      <c r="U2" s="39"/>
      <c r="V2" s="39" t="s">
        <v>10</v>
      </c>
      <c r="W2" s="39"/>
      <c r="X2" s="39"/>
      <c r="Y2" s="39"/>
      <c r="Z2" s="39" t="s">
        <v>11</v>
      </c>
      <c r="AA2" s="39"/>
      <c r="AB2" s="39"/>
      <c r="AC2" s="39"/>
      <c r="AD2" s="39" t="s">
        <v>12</v>
      </c>
      <c r="AE2" s="39"/>
      <c r="AF2" s="39"/>
      <c r="AG2" s="39"/>
      <c r="AH2" s="39" t="s">
        <v>13</v>
      </c>
      <c r="AI2" s="39"/>
      <c r="AJ2" s="39"/>
      <c r="AK2" s="39"/>
      <c r="AL2" s="39" t="s">
        <v>14</v>
      </c>
      <c r="AM2" s="39"/>
      <c r="AN2" s="39"/>
      <c r="AO2" s="39"/>
      <c r="AP2" s="46" t="s">
        <v>0</v>
      </c>
      <c r="AQ2" s="47"/>
      <c r="AR2" s="47"/>
      <c r="AS2" s="47"/>
      <c r="AT2" s="47"/>
      <c r="AU2" s="48"/>
      <c r="AV2" s="43" t="s">
        <v>0</v>
      </c>
    </row>
    <row r="3" spans="1:48" s="3" customFormat="1" ht="21">
      <c r="A3" s="38"/>
      <c r="B3" s="40" t="s">
        <v>15</v>
      </c>
      <c r="C3" s="40"/>
      <c r="D3" s="41" t="s">
        <v>16</v>
      </c>
      <c r="E3" s="42"/>
      <c r="F3" s="40" t="s">
        <v>15</v>
      </c>
      <c r="G3" s="40"/>
      <c r="H3" s="41" t="s">
        <v>16</v>
      </c>
      <c r="I3" s="42"/>
      <c r="J3" s="40" t="s">
        <v>15</v>
      </c>
      <c r="K3" s="40"/>
      <c r="L3" s="35" t="s">
        <v>16</v>
      </c>
      <c r="M3" s="36"/>
      <c r="N3" s="55" t="s">
        <v>15</v>
      </c>
      <c r="O3" s="55"/>
      <c r="P3" s="56" t="s">
        <v>16</v>
      </c>
      <c r="Q3" s="57"/>
      <c r="R3" s="40" t="s">
        <v>15</v>
      </c>
      <c r="S3" s="40"/>
      <c r="T3" s="41" t="s">
        <v>16</v>
      </c>
      <c r="U3" s="42"/>
      <c r="V3" s="40" t="s">
        <v>15</v>
      </c>
      <c r="W3" s="40"/>
      <c r="X3" s="44" t="s">
        <v>16</v>
      </c>
      <c r="Y3" s="45"/>
      <c r="Z3" s="40" t="s">
        <v>15</v>
      </c>
      <c r="AA3" s="40"/>
      <c r="AB3" s="44" t="s">
        <v>16</v>
      </c>
      <c r="AC3" s="45"/>
      <c r="AD3" s="40" t="s">
        <v>15</v>
      </c>
      <c r="AE3" s="40"/>
      <c r="AF3" s="44" t="s">
        <v>16</v>
      </c>
      <c r="AG3" s="45"/>
      <c r="AH3" s="40" t="s">
        <v>15</v>
      </c>
      <c r="AI3" s="40"/>
      <c r="AJ3" s="44" t="s">
        <v>16</v>
      </c>
      <c r="AK3" s="45"/>
      <c r="AL3" s="40" t="s">
        <v>15</v>
      </c>
      <c r="AM3" s="40"/>
      <c r="AN3" s="44" t="s">
        <v>16</v>
      </c>
      <c r="AO3" s="45"/>
      <c r="AP3" s="49" t="s">
        <v>15</v>
      </c>
      <c r="AQ3" s="50"/>
      <c r="AR3" s="51" t="s">
        <v>32</v>
      </c>
      <c r="AS3" s="41" t="s">
        <v>16</v>
      </c>
      <c r="AT3" s="42"/>
      <c r="AU3" s="53" t="s">
        <v>33</v>
      </c>
      <c r="AV3" s="43"/>
    </row>
    <row r="4" spans="1:48" s="3" customFormat="1" ht="21">
      <c r="A4" s="38"/>
      <c r="B4" s="15" t="s">
        <v>17</v>
      </c>
      <c r="C4" s="15" t="s">
        <v>1</v>
      </c>
      <c r="D4" s="19" t="s">
        <v>17</v>
      </c>
      <c r="E4" s="19" t="s">
        <v>1</v>
      </c>
      <c r="F4" s="15" t="s">
        <v>17</v>
      </c>
      <c r="G4" s="15" t="s">
        <v>1</v>
      </c>
      <c r="H4" s="19" t="s">
        <v>17</v>
      </c>
      <c r="I4" s="19" t="s">
        <v>1</v>
      </c>
      <c r="J4" s="15" t="s">
        <v>17</v>
      </c>
      <c r="K4" s="15" t="s">
        <v>1</v>
      </c>
      <c r="L4" s="15" t="s">
        <v>17</v>
      </c>
      <c r="M4" s="15" t="s">
        <v>1</v>
      </c>
      <c r="N4" s="19" t="s">
        <v>17</v>
      </c>
      <c r="O4" s="19" t="s">
        <v>1</v>
      </c>
      <c r="P4" s="15" t="s">
        <v>17</v>
      </c>
      <c r="Q4" s="15" t="s">
        <v>1</v>
      </c>
      <c r="R4" s="15" t="s">
        <v>17</v>
      </c>
      <c r="S4" s="15" t="s">
        <v>1</v>
      </c>
      <c r="T4" s="19" t="s">
        <v>17</v>
      </c>
      <c r="U4" s="19" t="s">
        <v>1</v>
      </c>
      <c r="V4" s="15" t="s">
        <v>17</v>
      </c>
      <c r="W4" s="15" t="s">
        <v>1</v>
      </c>
      <c r="X4" s="19" t="s">
        <v>17</v>
      </c>
      <c r="Y4" s="19" t="s">
        <v>1</v>
      </c>
      <c r="Z4" s="15" t="s">
        <v>17</v>
      </c>
      <c r="AA4" s="15" t="s">
        <v>1</v>
      </c>
      <c r="AB4" s="19" t="s">
        <v>17</v>
      </c>
      <c r="AC4" s="19" t="s">
        <v>1</v>
      </c>
      <c r="AD4" s="15" t="s">
        <v>17</v>
      </c>
      <c r="AE4" s="15" t="s">
        <v>1</v>
      </c>
      <c r="AF4" s="19" t="s">
        <v>17</v>
      </c>
      <c r="AG4" s="19" t="s">
        <v>1</v>
      </c>
      <c r="AH4" s="15" t="s">
        <v>17</v>
      </c>
      <c r="AI4" s="15" t="s">
        <v>1</v>
      </c>
      <c r="AJ4" s="19" t="s">
        <v>17</v>
      </c>
      <c r="AK4" s="19" t="s">
        <v>1</v>
      </c>
      <c r="AL4" s="15" t="s">
        <v>17</v>
      </c>
      <c r="AM4" s="15" t="s">
        <v>1</v>
      </c>
      <c r="AN4" s="19" t="s">
        <v>17</v>
      </c>
      <c r="AO4" s="19" t="s">
        <v>1</v>
      </c>
      <c r="AP4" s="16" t="s">
        <v>17</v>
      </c>
      <c r="AQ4" s="17" t="s">
        <v>1</v>
      </c>
      <c r="AR4" s="52"/>
      <c r="AS4" s="18" t="s">
        <v>17</v>
      </c>
      <c r="AT4" s="19" t="s">
        <v>1</v>
      </c>
      <c r="AU4" s="54"/>
      <c r="AV4" s="43"/>
    </row>
    <row r="5" spans="1:48" s="6" customFormat="1">
      <c r="A5" s="31" t="s">
        <v>18</v>
      </c>
      <c r="B5" s="4">
        <f>[1]discharge!P37+[1]discharge!Q37+[1]discharge!R37+[1]discharge!S37</f>
        <v>16376</v>
      </c>
      <c r="C5" s="4">
        <f>[1]discharge!T37+[1]discharge!U37</f>
        <v>8684</v>
      </c>
      <c r="D5" s="28">
        <f>[1]load!Q37+[1]load!R37+[1]load!S37</f>
        <v>30370.5</v>
      </c>
      <c r="E5" s="28">
        <f>[1]load!T37+[1]load!U37</f>
        <v>199</v>
      </c>
      <c r="F5" s="5">
        <f>[1]discharge!P38+[1]discharge!Q38+[1]discharge!R38+[1]discharge!S38</f>
        <v>13066</v>
      </c>
      <c r="G5" s="5">
        <f>[1]discharge!T38+[1]discharge!U38</f>
        <v>1123</v>
      </c>
      <c r="H5" s="23">
        <f>[1]load!P38+[1]load!Q38+[1]load!R38</f>
        <v>12251</v>
      </c>
      <c r="I5" s="23">
        <f>[1]load!T38+[1]load!U38</f>
        <v>786</v>
      </c>
      <c r="J5" s="5">
        <f>[1]discharge!P39+[1]discharge!Q39+[1]discharge!R39</f>
        <v>2463</v>
      </c>
      <c r="K5" s="5">
        <f>[1]discharge!T39+[1]discharge!U39</f>
        <v>175</v>
      </c>
      <c r="L5" s="5">
        <f>[1]load!P39+[1]load!Q39+[1]load!R39</f>
        <v>4127</v>
      </c>
      <c r="M5" s="5">
        <f>[1]load!T39+[1]load!U39</f>
        <v>310</v>
      </c>
      <c r="N5" s="23">
        <f>[1]discharge!Q40+[1]discharge!R40+[1]discharge!S40</f>
        <v>14227.5</v>
      </c>
      <c r="O5" s="23">
        <f>[1]discharge!T40+[1]discharge!U40+[1]discharge!V40</f>
        <v>16352.25</v>
      </c>
      <c r="P5" s="5">
        <f>[1]load!Q40+[1]load!R40+[1]load!S40</f>
        <v>32863.5</v>
      </c>
      <c r="Q5" s="5">
        <f>[1]load!T40+[1]load!U40</f>
        <v>1260</v>
      </c>
      <c r="R5" s="5">
        <f>[1]discharge!Q41+[1]discharge!R41+[1]discharge!S41</f>
        <v>9512</v>
      </c>
      <c r="S5" s="5">
        <f>[1]discharge!T41+[1]discharge!U41+[1]discharge!V41</f>
        <v>11204.75</v>
      </c>
      <c r="T5" s="23">
        <f>[1]load!Q41+[1]load!R41+[1]load!S41</f>
        <v>31865</v>
      </c>
      <c r="U5" s="23">
        <f>[1]load!T41+[1]load!U41</f>
        <v>43</v>
      </c>
      <c r="V5" s="5">
        <f>[1]discharge!P42+[1]discharge!Q42+[1]discharge!R42</f>
        <v>17088</v>
      </c>
      <c r="W5" s="5">
        <f>[1]discharge!T42+[1]discharge!U42+[1]discharge!V42</f>
        <v>5136.5</v>
      </c>
      <c r="X5" s="23">
        <f>[1]load!P42+[1]load!Q42+[1]load!R42+[1]load!S42</f>
        <v>22094.75</v>
      </c>
      <c r="Y5" s="23">
        <f>[1]load!T42+[1]load!U42</f>
        <v>1492</v>
      </c>
      <c r="Z5" s="5">
        <f>[1]discharge!P43+[1]discharge!Q43+[1]discharge!R43</f>
        <v>26780</v>
      </c>
      <c r="AA5" s="5">
        <f>[1]discharge!T43+[1]discharge!U43</f>
        <v>7597</v>
      </c>
      <c r="AB5" s="23">
        <f>[1]load!P43+[1]load!Q43+[1]load!R43</f>
        <v>34793</v>
      </c>
      <c r="AC5" s="23">
        <f>[1]load!T43+[1]load!U43</f>
        <v>651</v>
      </c>
      <c r="AD5" s="5">
        <f>[1]discharge!P44+[1]discharge!Q44+[1]discharge!R44+[1]discharge!S44</f>
        <v>18003.75</v>
      </c>
      <c r="AE5" s="5">
        <f>[1]discharge!T44+[1]discharge!U44+[1]discharge!V44</f>
        <v>9357.5</v>
      </c>
      <c r="AF5" s="23">
        <f>[1]load!P44+[1]load!Q44+[1]load!R44+[1]load!S44</f>
        <v>25576</v>
      </c>
      <c r="AG5" s="23">
        <f>[1]load!T44+[1]load!U44</f>
        <v>1273</v>
      </c>
      <c r="AH5" s="5">
        <f>[1]discharge!P45+[1]discharge!Q45+[1]discharge!R45+[1]discharge!S45</f>
        <v>55029</v>
      </c>
      <c r="AI5" s="5">
        <f>[1]discharge!T45+[1]discharge!U45+[1]discharge!V45</f>
        <v>26238.25</v>
      </c>
      <c r="AJ5" s="23">
        <f>[1]load!P45+[1]load!Q45+[1]load!R45+[1]load!S45</f>
        <v>67764.5</v>
      </c>
      <c r="AK5" s="23">
        <f>[1]load!T45+[1]load!U45</f>
        <v>2092</v>
      </c>
      <c r="AL5" s="5">
        <f>[1]discharge!P46+[1]discharge!Q46+[1]discharge!R46+[1]discharge!S46</f>
        <v>20171.25</v>
      </c>
      <c r="AM5" s="5">
        <f>[1]discharge!T46+[1]discharge!U46+[1]discharge!V46</f>
        <v>7138.75</v>
      </c>
      <c r="AN5" s="23">
        <f>[1]load!P46+[1]load!Q46+[1]load!R46+[1]load!S46</f>
        <v>18347</v>
      </c>
      <c r="AO5" s="23">
        <f>[1]load!T46+[1]load!U46</f>
        <v>631</v>
      </c>
      <c r="AP5" s="20">
        <f>SUM(B5+F5+J5+N5+R5+V5+Z5+AD5+AH5+AL5)</f>
        <v>192716.5</v>
      </c>
      <c r="AQ5" s="21">
        <f>SUM(C5+G5+K5+O5+S5+W5+AA5+AE5+AI5+AM5)</f>
        <v>93007</v>
      </c>
      <c r="AR5" s="21">
        <f>SUM(AP5:AQ5)</f>
        <v>285723.5</v>
      </c>
      <c r="AS5" s="22">
        <f>SUM(D5+H5+L5+P5+T5+X5+AB5+AF5+AJ5+AN5)</f>
        <v>280052.25</v>
      </c>
      <c r="AT5" s="22">
        <f>SUM(E5+I5+M5+Q5+U5+Y5+AC5+AG5+AK5+AO5)</f>
        <v>8737</v>
      </c>
      <c r="AU5" s="22">
        <f>SUM(AS5:AT5)</f>
        <v>288789.25</v>
      </c>
      <c r="AV5" s="5">
        <f>SUM(B5:AO5)</f>
        <v>574512.75</v>
      </c>
    </row>
    <row r="6" spans="1:48" s="6" customFormat="1">
      <c r="A6" s="32" t="s">
        <v>19</v>
      </c>
      <c r="B6" s="7">
        <f>[1]discharge!P61+[1]discharge!Q61+[1]discharge!R61+[1]discharge!S61</f>
        <v>12796.5</v>
      </c>
      <c r="C6" s="7">
        <f>[1]discharge!T61+[1]discharge!U61</f>
        <v>6392</v>
      </c>
      <c r="D6" s="27">
        <f>[1]load!Q61+[1]load!R61+[1]load!S61</f>
        <v>32306</v>
      </c>
      <c r="E6" s="27">
        <f>[1]load!T61+[1]load!U61</f>
        <v>196</v>
      </c>
      <c r="F6" s="8">
        <f>[1]discharge!Q62+[1]discharge!R62+[1]discharge!S62</f>
        <v>8393.75</v>
      </c>
      <c r="G6" s="8">
        <f>[1]discharge!T62+[1]discharge!U62+[1]discharge!V62</f>
        <v>2094.5</v>
      </c>
      <c r="H6" s="24">
        <f>[1]load!P62+[1]load!Q62+[1]load!R62</f>
        <v>11514</v>
      </c>
      <c r="I6" s="24">
        <f>[1]load!T62+[1]load!U62</f>
        <v>269</v>
      </c>
      <c r="J6" s="8">
        <f>[1]discharge!P63+[1]discharge!Q63+[1]discharge!R63+[1]discharge!S63</f>
        <v>1263.5</v>
      </c>
      <c r="K6" s="8">
        <f>[1]discharge!T63+[1]discharge!U63</f>
        <v>1343</v>
      </c>
      <c r="L6" s="8">
        <f>[1]load!P63+[1]load!Q63+[1]load!R63</f>
        <v>5369</v>
      </c>
      <c r="M6" s="8">
        <f>[1]load!T63+[1]load!U63</f>
        <v>31</v>
      </c>
      <c r="N6" s="24">
        <f>[1]discharge!Q64+[1]discharge!R64+[1]discharge!S64</f>
        <v>13660.5</v>
      </c>
      <c r="O6" s="24">
        <f>[1]discharge!T64+[1]discharge!U64+[1]discharge!V64</f>
        <v>24668.25</v>
      </c>
      <c r="P6" s="8">
        <f>[1]load!Q64+[1]load!R64+[1]load!S64</f>
        <v>37706.5</v>
      </c>
      <c r="Q6" s="8">
        <f>[1]load!T64+[1]load!U64</f>
        <v>186</v>
      </c>
      <c r="R6" s="8">
        <f>[1]discharge!Q65+[1]discharge!R65+[1]discharge!S65</f>
        <v>8958.75</v>
      </c>
      <c r="S6" s="8">
        <f>[1]discharge!T65+[1]discharge!U65+[1]discharge!V65</f>
        <v>17956</v>
      </c>
      <c r="T6" s="24">
        <f>[1]load!Q65+[1]load!R65+[1]load!S65</f>
        <v>30339.75</v>
      </c>
      <c r="U6" s="24">
        <f>[1]load!T65+[1]load!U65</f>
        <v>135</v>
      </c>
      <c r="V6" s="8">
        <f>[1]discharge!P66+[1]discharge!Q66+[1]discharge!R66</f>
        <v>10717</v>
      </c>
      <c r="W6" s="8">
        <f>[1]discharge!T66+[1]discharge!U66+[1]discharge!V66</f>
        <v>5009.5</v>
      </c>
      <c r="X6" s="24">
        <f>[1]load!P66+[1]load!Q66+[1]load!R66+[1]load!S66</f>
        <v>21239.5</v>
      </c>
      <c r="Y6" s="24">
        <f>[1]load!T66+[1]load!U66</f>
        <v>265</v>
      </c>
      <c r="Z6" s="8">
        <f>[1]discharge!P67+[1]discharge!Q67+[1]discharge!R67</f>
        <v>23697</v>
      </c>
      <c r="AA6" s="8">
        <f>[1]discharge!T67+[1]discharge!U67</f>
        <v>6692</v>
      </c>
      <c r="AB6" s="24">
        <f>[1]load!P67+[1]load!Q67+[1]load!R67</f>
        <v>41395</v>
      </c>
      <c r="AC6" s="24">
        <f>[1]load!T67+[1]load!U67</f>
        <v>202</v>
      </c>
      <c r="AD6" s="8">
        <f>[1]discharge!P68+[1]discharge!Q68+[1]discharge!R68+[1]discharge!S68</f>
        <v>11187.75</v>
      </c>
      <c r="AE6" s="8">
        <f>[1]discharge!T68+[1]discharge!U68+[1]discharge!V68</f>
        <v>12388.5</v>
      </c>
      <c r="AF6" s="24">
        <f>[1]load!P68+[1]load!Q68+[1]load!R68+[1]load!S68</f>
        <v>34070.25</v>
      </c>
      <c r="AG6" s="24">
        <f>[1]load!T68+[1]load!U68+[1]load!V68</f>
        <v>820.5</v>
      </c>
      <c r="AH6" s="8">
        <f>[1]discharge!P69+[1]discharge!Q69+[1]discharge!R69+[1]discharge!S69</f>
        <v>46452.75</v>
      </c>
      <c r="AI6" s="8">
        <f>[1]discharge!T69+[1]discharge!U69+[1]discharge!V69</f>
        <v>34162</v>
      </c>
      <c r="AJ6" s="24">
        <f>[1]load!P69+[1]load!Q69+[1]load!R69+[1]load!S69</f>
        <v>77214.75</v>
      </c>
      <c r="AK6" s="24">
        <f>[1]load!T69+[1]load!U69</f>
        <v>1034</v>
      </c>
      <c r="AL6" s="8">
        <f>[1]discharge!P70+[1]discharge!Q70+[1]discharge!R70+[1]discharge!S70</f>
        <v>19780.25</v>
      </c>
      <c r="AM6" s="8">
        <f>[1]discharge!T70+[1]discharge!U70+[1]discharge!V70</f>
        <v>12576.75</v>
      </c>
      <c r="AN6" s="24">
        <f>[1]load!P70+[1]load!Q70+[1]load!R70+[1]load!S70</f>
        <v>29760.25</v>
      </c>
      <c r="AO6" s="24">
        <f>[1]load!T70+[1]load!U70</f>
        <v>499</v>
      </c>
      <c r="AP6" s="20">
        <f>SUM(B6+F6+J6+N6+R6+V6+Z6+AD6+AH6+AL6)</f>
        <v>156907.75</v>
      </c>
      <c r="AQ6" s="21">
        <f t="shared" ref="AQ6:AQ16" si="0">SUM(C6+G6+K6+O6+S6+W6+AA6+AE6+AI6+AM6)</f>
        <v>123282.5</v>
      </c>
      <c r="AR6" s="21">
        <f t="shared" ref="AR6:AR16" si="1">SUM(AP6:AQ6)</f>
        <v>280190.25</v>
      </c>
      <c r="AS6" s="22">
        <f t="shared" ref="AS6:AT16" si="2">SUM(D6+H6+L6+P6+T6+X6+AB6+AF6+AJ6+AN6)</f>
        <v>320915</v>
      </c>
      <c r="AT6" s="22">
        <f t="shared" si="2"/>
        <v>3637.5</v>
      </c>
      <c r="AU6" s="22">
        <f t="shared" ref="AU6:AU16" si="3">SUM(AS6:AT6)</f>
        <v>324552.5</v>
      </c>
      <c r="AV6" s="8">
        <f t="shared" ref="AV6:AV16" si="4">SUM(B6:AO6)</f>
        <v>604742.75</v>
      </c>
    </row>
    <row r="7" spans="1:48" s="6" customFormat="1">
      <c r="A7" s="32" t="s">
        <v>20</v>
      </c>
      <c r="B7" s="7">
        <f>[1]discharge!P72+[1]discharge!Q72+[1]discharge!R72+[1]discharge!S72</f>
        <v>18576.25</v>
      </c>
      <c r="C7" s="7">
        <f>[1]discharge!T72+[1]discharge!U72+[1]discharge!V72</f>
        <v>13497.25</v>
      </c>
      <c r="D7" s="27">
        <f>[1]load!Q72+[1]load!R72+[1]load!S72</f>
        <v>36685.25</v>
      </c>
      <c r="E7" s="27">
        <f>[1]load!T72+[1]load!U72</f>
        <v>152</v>
      </c>
      <c r="F7" s="8">
        <f>[1]discharge!Q73+[1]discharge!R73+[1]discharge!S73</f>
        <v>11731.75</v>
      </c>
      <c r="G7" s="8">
        <f>[1]discharge!T73+[1]discharge!U73</f>
        <v>3859</v>
      </c>
      <c r="H7" s="24">
        <f>[1]load!P73+[1]load!Q73+[1]load!R73+[1]load!S73</f>
        <v>14044</v>
      </c>
      <c r="I7" s="24">
        <f>[1]load!T73+[1]load!U73+[1]load!V73</f>
        <v>91</v>
      </c>
      <c r="J7" s="8">
        <f>[1]discharge!P74+[1]discharge!Q74+[1]discharge!R74+[1]discharge!S74</f>
        <v>2535</v>
      </c>
      <c r="K7" s="8">
        <f>[1]discharge!T74+[1]discharge!U74+[1]discharge!V74</f>
        <v>215</v>
      </c>
      <c r="L7" s="8">
        <f>[1]load!P74+[1]load!Q74+[1]load!R74+[1]load!S74</f>
        <v>5498</v>
      </c>
      <c r="M7" s="8">
        <f>[1]load!T74+[1]load!U74+[1]load!V74</f>
        <v>195</v>
      </c>
      <c r="N7" s="24">
        <f>[1]discharge!P75+[1]discharge!Q75+[1]discharge!R75+[1]discharge!S75</f>
        <v>12300.75</v>
      </c>
      <c r="O7" s="24">
        <f>[1]discharge!T75+[1]discharge!U75+[1]discharge!V75</f>
        <v>35245.5</v>
      </c>
      <c r="P7" s="8">
        <f>[1]load!Q75+[1]load!R75+[1]load!S75</f>
        <v>38173.75</v>
      </c>
      <c r="Q7" s="8">
        <f>[1]load!T75+[1]load!U75+[1]load!V75</f>
        <v>435.5</v>
      </c>
      <c r="R7" s="8">
        <f>[1]discharge!Q76+[1]discharge!R76</f>
        <v>10866</v>
      </c>
      <c r="S7" s="8">
        <f>[1]discharge!T76+[1]discharge!U76+[1]discharge!V76</f>
        <v>20741</v>
      </c>
      <c r="T7" s="24">
        <f>[1]load!Q76+[1]load!R76+[1]load!S76</f>
        <v>32547.75</v>
      </c>
      <c r="U7" s="24">
        <f>[1]load!T76+[1]load!U76</f>
        <v>228</v>
      </c>
      <c r="V7" s="8">
        <f>[1]discharge!P77+[1]discharge!Q77+[1]discharge!R77+[1]discharge!S77</f>
        <v>16286.5</v>
      </c>
      <c r="W7" s="8">
        <f>[1]discharge!T77+[1]discharge!U77</f>
        <v>4781</v>
      </c>
      <c r="X7" s="24">
        <f>[1]load!P77+[1]load!Q77+[1]load!R77+[1]load!S77</f>
        <v>27680.5</v>
      </c>
      <c r="Y7" s="24">
        <f>[1]load!T77+[1]load!U77</f>
        <v>307</v>
      </c>
      <c r="Z7" s="8">
        <f>[1]discharge!P78+[1]discharge!Q78+[1]discharge!R78+[1]discharge!S78</f>
        <v>29063.25</v>
      </c>
      <c r="AA7" s="8">
        <f>[1]discharge!T78+[1]discharge!U78+[1]discharge!V78</f>
        <v>11525.5</v>
      </c>
      <c r="AB7" s="24">
        <f>[1]load!P78+[1]load!Q78+[1]load!R78+[1]load!S78</f>
        <v>43776</v>
      </c>
      <c r="AC7" s="24">
        <f>[1]load!T78+[1]load!U78</f>
        <v>335</v>
      </c>
      <c r="AD7" s="8">
        <f>[1]discharge!P79+[1]discharge!Q79+[1]discharge!R79+[1]discharge!S79</f>
        <v>16731.25</v>
      </c>
      <c r="AE7" s="8">
        <f>[1]discharge!T79+[1]discharge!U79+[1]discharge!V79</f>
        <v>11988.75</v>
      </c>
      <c r="AF7" s="24">
        <f>[1]load!P79+[1]load!Q79+[1]load!R79+[1]load!S79</f>
        <v>32828.5</v>
      </c>
      <c r="AG7" s="24">
        <f>[1]load!T79+[1]load!U79+[1]load!V79</f>
        <v>702.75</v>
      </c>
      <c r="AH7" s="8">
        <f>[1]discharge!P80+[1]discharge!Q80+[1]discharge!R80+[1]discharge!S80</f>
        <v>47735</v>
      </c>
      <c r="AI7" s="8">
        <f>[1]discharge!T80+[1]discharge!U80+[1]discharge!V80</f>
        <v>40340.25</v>
      </c>
      <c r="AJ7" s="24">
        <f>[1]load!P80+[1]load!Q80+[1]load!R80+[1]load!S80</f>
        <v>76009.5</v>
      </c>
      <c r="AK7" s="24">
        <f>[1]load!T80+[1]load!U80</f>
        <v>879</v>
      </c>
      <c r="AL7" s="8">
        <f>[1]discharge!P81+[1]discharge!Q81+[1]discharge!R81+[1]discharge!S81</f>
        <v>21266.25</v>
      </c>
      <c r="AM7" s="8">
        <f>[1]discharge!T81+[1]discharge!U81+[1]discharge!V81</f>
        <v>8772.5</v>
      </c>
      <c r="AN7" s="24">
        <f>[1]load!P81+[1]load!Q81+[1]load!R81+[1]load!S81</f>
        <v>25091</v>
      </c>
      <c r="AO7" s="24">
        <f>[1]load!T81+[1]load!U81</f>
        <v>204</v>
      </c>
      <c r="AP7" s="20">
        <f t="shared" ref="AP7:AP16" si="5">SUM(B7+F7+J7+N7+R7+V7+Z7+AD7+AH7+AL7)</f>
        <v>187092</v>
      </c>
      <c r="AQ7" s="21">
        <f t="shared" si="0"/>
        <v>150965.75</v>
      </c>
      <c r="AR7" s="21">
        <f t="shared" si="1"/>
        <v>338057.75</v>
      </c>
      <c r="AS7" s="22">
        <f t="shared" si="2"/>
        <v>332334.25</v>
      </c>
      <c r="AT7" s="22">
        <f t="shared" si="2"/>
        <v>3529.25</v>
      </c>
      <c r="AU7" s="22">
        <f t="shared" si="3"/>
        <v>335863.5</v>
      </c>
      <c r="AV7" s="8">
        <f t="shared" si="4"/>
        <v>673921.25</v>
      </c>
    </row>
    <row r="8" spans="1:48" s="6" customFormat="1">
      <c r="A8" s="32" t="s">
        <v>21</v>
      </c>
      <c r="B8" s="7">
        <f>[1]discharge!P83+[1]discharge!Q83+[1]discharge!R83+[1]discharge!S83</f>
        <v>16255</v>
      </c>
      <c r="C8" s="7">
        <f>[1]discharge!T83+[1]discharge!U83+[1]discharge!V83</f>
        <v>10667.5</v>
      </c>
      <c r="D8" s="27">
        <f>[1]load!Q83+[1]load!R83+[1]load!S83</f>
        <v>30769.75</v>
      </c>
      <c r="E8" s="27">
        <f>[1]load!T83+[1]load!U83</f>
        <v>151</v>
      </c>
      <c r="F8" s="8">
        <f>[1]discharge!P84+[1]discharge!Q84+[1]discharge!R84+[1]discharge!S84</f>
        <v>9448.5</v>
      </c>
      <c r="G8" s="8">
        <f>[1]discharge!T84+[1]discharge!U84</f>
        <v>2732</v>
      </c>
      <c r="H8" s="24">
        <f>[1]load!P84+[1]load!Q84+[1]load!R84</f>
        <v>10037</v>
      </c>
      <c r="I8" s="24">
        <f>[1]load!T84+[1]load!U84+[1]load!V84</f>
        <v>29.25</v>
      </c>
      <c r="J8" s="8">
        <f>[1]discharge!P85+[1]discharge!Q85+[1]discharge!R85</f>
        <v>2146</v>
      </c>
      <c r="K8" s="8">
        <f>[1]discharge!T85+[1]discharge!U85</f>
        <v>258</v>
      </c>
      <c r="L8" s="8">
        <f>[1]load!P85+[1]load!Q85+[1]load!R85</f>
        <v>4295</v>
      </c>
      <c r="M8" s="8">
        <f>[1]load!T85+[1]load!U85</f>
        <v>41</v>
      </c>
      <c r="N8" s="24">
        <f>[1]discharge!Q86+[1]discharge!R86+[1]discharge!S86</f>
        <v>15359.25</v>
      </c>
      <c r="O8" s="24">
        <f>[1]discharge!T86+[1]discharge!U86+[1]discharge!V86</f>
        <v>29855.5</v>
      </c>
      <c r="P8" s="8">
        <f>[1]load!Q86+[1]load!R86+[1]load!S86</f>
        <v>34021.25</v>
      </c>
      <c r="Q8" s="8">
        <f>[1]load!T86+[1]load!U86</f>
        <v>108</v>
      </c>
      <c r="R8" s="8">
        <f>[1]discharge!Q87+[1]discharge!R87+[1]discharge!S87</f>
        <v>12321.25</v>
      </c>
      <c r="S8" s="8">
        <f>[1]discharge!T87+[1]discharge!U87+[1]discharge!V87</f>
        <v>15524</v>
      </c>
      <c r="T8" s="24">
        <f>[1]load!Q87+[1]load!R87+[1]load!S87</f>
        <v>31228.75</v>
      </c>
      <c r="U8" s="24">
        <f>[1]load!T87+[1]load!U87</f>
        <v>142</v>
      </c>
      <c r="V8" s="8">
        <f>[1]discharge!P88+[1]discharge!Q88+[1]discharge!R88+[1]discharge!S88</f>
        <v>13074.25</v>
      </c>
      <c r="W8" s="8">
        <f>[1]discharge!T88+[1]discharge!U88+[1]discharge!V88</f>
        <v>2336.5</v>
      </c>
      <c r="X8" s="24">
        <f>[1]load!P88+[1]load!Q88+[1]load!R88+[1]load!S88</f>
        <v>17940.25</v>
      </c>
      <c r="Y8" s="24">
        <f>[1]load!T88+[1]load!U88+[1]load!V88</f>
        <v>232.5</v>
      </c>
      <c r="Z8" s="8">
        <f>[1]discharge!P89+[1]discharge!Q89+[1]discharge!R89+[1]discharge!S89</f>
        <v>29141.5</v>
      </c>
      <c r="AA8" s="8">
        <f>[1]discharge!T89+[1]discharge!U89+[1]discharge!V89</f>
        <v>9863.5</v>
      </c>
      <c r="AB8" s="24">
        <f>[1]load!P89+[1]load!Q89+[1]load!R89+[1]load!S89</f>
        <v>39692</v>
      </c>
      <c r="AC8" s="24">
        <f>[1]load!T89+[1]load!U89</f>
        <v>213</v>
      </c>
      <c r="AD8" s="8">
        <f>[1]discharge!P90+[1]discharge!Q90+[1]discharge!R90+[1]discharge!S90</f>
        <v>14346</v>
      </c>
      <c r="AE8" s="8">
        <f>[1]discharge!T90+[1]discharge!U90+[1]discharge!V90</f>
        <v>12145.25</v>
      </c>
      <c r="AF8" s="24">
        <f>[1]load!P90+[1]load!Q90+[1]load!R90+[1]load!S90</f>
        <v>25073.75</v>
      </c>
      <c r="AG8" s="24">
        <f>[1]load!T90+[1]load!U90</f>
        <v>548</v>
      </c>
      <c r="AH8" s="8">
        <f>[1]discharge!P91+[1]discharge!Q91+[1]discharge!R91+[1]discharge!S91</f>
        <v>42514.5</v>
      </c>
      <c r="AI8" s="8">
        <f>[1]discharge!T91+[1]discharge!U91+[1]discharge!V91</f>
        <v>31552.25</v>
      </c>
      <c r="AJ8" s="24">
        <f>[1]load!P91+[1]load!Q91+[1]load!R91+[1]load!S91</f>
        <v>80011.75</v>
      </c>
      <c r="AK8" s="24">
        <f>[1]load!T91+[1]load!U91</f>
        <v>2431</v>
      </c>
      <c r="AL8" s="8">
        <f>[1]discharge!P92+[1]discharge!Q92+[1]discharge!R92+[1]discharge!S92</f>
        <v>22576.25</v>
      </c>
      <c r="AM8" s="8">
        <f>[1]discharge!T92+[1]discharge!U92+[1]discharge!V92</f>
        <v>15266.25</v>
      </c>
      <c r="AN8" s="24">
        <f>[1]load!P92+[1]load!Q92+[1]load!R92+[1]load!S92</f>
        <v>17017.5</v>
      </c>
      <c r="AO8" s="24">
        <f>[1]load!T92+[1]load!U92+[1]load!V92</f>
        <v>713.5</v>
      </c>
      <c r="AP8" s="20">
        <f t="shared" si="5"/>
        <v>177182.5</v>
      </c>
      <c r="AQ8" s="21">
        <f t="shared" si="0"/>
        <v>130200.75</v>
      </c>
      <c r="AR8" s="21">
        <f t="shared" si="1"/>
        <v>307383.25</v>
      </c>
      <c r="AS8" s="22">
        <f t="shared" si="2"/>
        <v>290087</v>
      </c>
      <c r="AT8" s="22">
        <f t="shared" si="2"/>
        <v>4609.25</v>
      </c>
      <c r="AU8" s="22">
        <f t="shared" si="3"/>
        <v>294696.25</v>
      </c>
      <c r="AV8" s="8">
        <f t="shared" si="4"/>
        <v>602079.5</v>
      </c>
    </row>
    <row r="9" spans="1:48" s="6" customFormat="1">
      <c r="A9" s="32" t="s">
        <v>22</v>
      </c>
      <c r="B9" s="7">
        <f>[1]discharge!P94+[1]discharge!Q94+[1]discharge!R94+[1]discharge!S94</f>
        <v>15852.75</v>
      </c>
      <c r="C9" s="7">
        <f>[1]discharge!T94+[1]discharge!U94</f>
        <v>9656</v>
      </c>
      <c r="D9" s="27">
        <f>[1]load!Q94+[1]load!R94+[1]load!S94</f>
        <v>37312.25</v>
      </c>
      <c r="E9" s="27">
        <f>[1]load!T94+[1]load!U94+[1]load!V94</f>
        <v>758.5</v>
      </c>
      <c r="F9" s="8">
        <f>[1]discharge!Q95+[1]discharge!R95+[1]discharge!S95</f>
        <v>10263.5</v>
      </c>
      <c r="G9" s="8">
        <f>[1]discharge!T95+[1]discharge!U95</f>
        <v>3674</v>
      </c>
      <c r="H9" s="24">
        <f>[1]load!P95+[1]load!Q95+[1]load!R95</f>
        <v>15362</v>
      </c>
      <c r="I9" s="24">
        <f>[1]load!T95+[1]load!U95</f>
        <v>132</v>
      </c>
      <c r="J9" s="8">
        <f>[1]discharge!P96+[1]discharge!Q96+[1]discharge!R96</f>
        <v>2725</v>
      </c>
      <c r="K9" s="8">
        <f>[1]discharge!U96</f>
        <v>82</v>
      </c>
      <c r="L9" s="8">
        <f>[1]load!P96+[1]load!Q96+[1]load!R96</f>
        <v>6629</v>
      </c>
      <c r="M9" s="8">
        <f>[1]load!T96+[1]load!U96</f>
        <v>64</v>
      </c>
      <c r="N9" s="24">
        <f>[1]discharge!Q97+[1]discharge!R97+[1]discharge!S97</f>
        <v>14569.5</v>
      </c>
      <c r="O9" s="24">
        <f>[1]discharge!T97+[1]discharge!U97+[1]discharge!V97</f>
        <v>19822</v>
      </c>
      <c r="P9" s="8">
        <f>[1]load!Q97+[1]load!R97+[1]load!S97</f>
        <v>36876</v>
      </c>
      <c r="Q9" s="8">
        <f>[1]load!T97+[1]load!U97</f>
        <v>560</v>
      </c>
      <c r="R9" s="8">
        <f>[1]discharge!Q98+[1]discharge!R98+[1]discharge!S98</f>
        <v>12846.5</v>
      </c>
      <c r="S9" s="8">
        <f>[1]discharge!T98+[1]discharge!U98+[1]discharge!V98</f>
        <v>18869</v>
      </c>
      <c r="T9" s="24">
        <f>[1]load!Q98+[1]load!R98+[1]load!S98</f>
        <v>37192</v>
      </c>
      <c r="U9" s="24">
        <f>[1]load!T98+[1]load!U98</f>
        <v>151</v>
      </c>
      <c r="V9" s="8">
        <f>[1]discharge!P99+[1]discharge!Q99+[1]discharge!R99</f>
        <v>14885</v>
      </c>
      <c r="W9" s="8">
        <f>[1]discharge!T99+[1]discharge!U99</f>
        <v>1330</v>
      </c>
      <c r="X9" s="24">
        <f>[1]load!P99+[1]load!Q99+[1]load!R99</f>
        <v>21291</v>
      </c>
      <c r="Y9" s="24">
        <f>[1]load!T99+[1]load!U99</f>
        <v>181</v>
      </c>
      <c r="Z9" s="8">
        <f>[1]discharge!P100+[1]discharge!Q100+[1]discharge!R100+[1]discharge!S100</f>
        <v>28231.5</v>
      </c>
      <c r="AA9" s="8">
        <f>[1]discharge!T100+[1]discharge!U100</f>
        <v>7929</v>
      </c>
      <c r="AB9" s="24">
        <f>[1]load!P100+[1]load!Q100+[1]load!R100+[1]load!S100</f>
        <v>44264.5</v>
      </c>
      <c r="AC9" s="24">
        <f>[1]load!T100+[1]load!U100+[1]load!V100</f>
        <v>368.5</v>
      </c>
      <c r="AD9" s="8">
        <f>[1]discharge!P101+[1]discharge!Q101+[1]discharge!R101+[1]discharge!S101</f>
        <v>15923</v>
      </c>
      <c r="AE9" s="8">
        <f>[1]discharge!T101+[1]discharge!U101+[1]discharge!V101</f>
        <v>10597.5</v>
      </c>
      <c r="AF9" s="24">
        <f>[1]load!P101+[1]load!Q101+[1]load!R101+[1]load!S101</f>
        <v>32170.5</v>
      </c>
      <c r="AG9" s="24">
        <f>[1]load!T101+[1]load!U101</f>
        <v>795</v>
      </c>
      <c r="AH9" s="8">
        <f>[1]discharge!P102+[1]discharge!Q102+[1]discharge!R102+[1]discharge!S102</f>
        <v>58471.5</v>
      </c>
      <c r="AI9" s="8">
        <f>[1]discharge!T102+[1]discharge!U102+[1]discharge!V102</f>
        <v>36610</v>
      </c>
      <c r="AJ9" s="24">
        <f>[1]load!P102+[1]load!Q102+[1]load!R102+[1]load!S102</f>
        <v>97256.25</v>
      </c>
      <c r="AK9" s="24">
        <f>[1]load!T102+[1]load!U102</f>
        <v>1190</v>
      </c>
      <c r="AL9" s="8">
        <f>[1]discharge!P103+[1]discharge!Q103+[1]discharge!R103+[1]discharge!S103</f>
        <v>21307.5</v>
      </c>
      <c r="AM9" s="8">
        <f>[1]discharge!T103+[1]discharge!U103+[1]discharge!V103</f>
        <v>6906.5</v>
      </c>
      <c r="AN9" s="24">
        <f>[1]load!P103+[1]load!Q103+[1]load!R103+[1]load!S103</f>
        <v>19184.75</v>
      </c>
      <c r="AO9" s="24">
        <f>[1]load!T103+[1]load!U103+[1]load!V103</f>
        <v>325.5</v>
      </c>
      <c r="AP9" s="20">
        <f t="shared" si="5"/>
        <v>195075.75</v>
      </c>
      <c r="AQ9" s="21">
        <f t="shared" si="0"/>
        <v>115476</v>
      </c>
      <c r="AR9" s="21">
        <f t="shared" si="1"/>
        <v>310551.75</v>
      </c>
      <c r="AS9" s="22">
        <f t="shared" si="2"/>
        <v>347538.25</v>
      </c>
      <c r="AT9" s="22">
        <f t="shared" si="2"/>
        <v>4525.5</v>
      </c>
      <c r="AU9" s="22">
        <f t="shared" si="3"/>
        <v>352063.75</v>
      </c>
      <c r="AV9" s="8">
        <f t="shared" si="4"/>
        <v>662615.5</v>
      </c>
    </row>
    <row r="10" spans="1:48" s="6" customFormat="1">
      <c r="A10" s="32" t="s">
        <v>23</v>
      </c>
      <c r="B10" s="7">
        <f>[1]discharge!P115+[1]discharge!Q115+[1]discharge!R115+[1]discharge!S115</f>
        <v>17080.75</v>
      </c>
      <c r="C10" s="7">
        <f>[1]discharge!T115+[1]discharge!U115+[1]discharge!V115</f>
        <v>14008.5</v>
      </c>
      <c r="D10" s="27">
        <f>[1]load!P115+[1]load!Q115+[1]load!R115+[1]load!S115</f>
        <v>38327</v>
      </c>
      <c r="E10" s="27">
        <f>[1]load!T115+[1]load!U115</f>
        <v>501</v>
      </c>
      <c r="F10" s="8">
        <f>[1]discharge!Q116+[1]discharge!R116+[1]discharge!S116</f>
        <v>9161.75</v>
      </c>
      <c r="G10" s="8">
        <f>[1]discharge!T116+[1]discharge!U116</f>
        <v>4319</v>
      </c>
      <c r="H10" s="24">
        <f>[1]load!P116+[1]load!Q116+[1]load!R116</f>
        <v>11392</v>
      </c>
      <c r="I10" s="24">
        <f>[1]load!T116+[1]load!U116+[1]load!V116</f>
        <v>127.25</v>
      </c>
      <c r="J10" s="8">
        <f>[1]discharge!P117+[1]discharge!Q117+[1]discharge!R117</f>
        <v>2413</v>
      </c>
      <c r="K10" s="8">
        <f>[1]discharge!T117+[1]discharge!U117</f>
        <v>337</v>
      </c>
      <c r="L10" s="8">
        <f>[1]load!P117+[1]load!Q117+[1]load!R117</f>
        <v>5465</v>
      </c>
      <c r="M10" s="8">
        <f>[1]load!T117+[1]load!U117</f>
        <v>102</v>
      </c>
      <c r="N10" s="24">
        <f>[1]discharge!Q118+[1]discharge!R118+[1]discharge!S118</f>
        <v>13437</v>
      </c>
      <c r="O10" s="24">
        <f>[1]discharge!T118+[1]discharge!U118</f>
        <v>22525</v>
      </c>
      <c r="P10" s="8">
        <f>[1]load!Q118+[1]load!R118+[1]load!S118</f>
        <v>30169.75</v>
      </c>
      <c r="Q10" s="8">
        <f>[1]load!T118+[1]load!U118</f>
        <v>201</v>
      </c>
      <c r="R10" s="8">
        <f>[1]discharge!Q119+[1]discharge!R119+[1]discharge!S119</f>
        <v>12557.25</v>
      </c>
      <c r="S10" s="8">
        <f>[1]discharge!T119+[1]discharge!U119+[1]discharge!V119</f>
        <v>19612</v>
      </c>
      <c r="T10" s="24">
        <f>[1]load!Q119+[1]load!R119+[1]load!S119</f>
        <v>33094.25</v>
      </c>
      <c r="U10" s="24">
        <f>[1]load!T119+[1]load!U119</f>
        <v>54</v>
      </c>
      <c r="V10" s="8">
        <f>[1]discharge!P120+[1]discharge!Q120+[1]discharge!R120</f>
        <v>17234</v>
      </c>
      <c r="W10" s="8">
        <f>[1]discharge!T120+[1]discharge!U120+[1]discharge!V120</f>
        <v>6252.25</v>
      </c>
      <c r="X10" s="24">
        <f>[1]load!P120+[1]load!Q120+[1]load!R120+[1]load!S120</f>
        <v>21891.5</v>
      </c>
      <c r="Y10" s="24">
        <f>[1]load!T120+[1]load!U120</f>
        <v>410</v>
      </c>
      <c r="Z10" s="8">
        <f>[1]discharge!P121+[1]discharge!Q121+[1]discharge!R121+[1]discharge!S121</f>
        <v>27708.25</v>
      </c>
      <c r="AA10" s="8">
        <f>[1]discharge!T121+[1]discharge!U121</f>
        <v>9220</v>
      </c>
      <c r="AB10" s="24">
        <f>[1]load!P121+[1]load!Q121+[1]load!R121+[1]load!S121</f>
        <v>39779</v>
      </c>
      <c r="AC10" s="24">
        <f>[1]load!T121+[1]load!U121+[1]load!V121</f>
        <v>401</v>
      </c>
      <c r="AD10" s="8">
        <f>[1]discharge!P122+[1]discharge!Q122+[1]discharge!R122+[1]discharge!S122</f>
        <v>12057.75</v>
      </c>
      <c r="AE10" s="8">
        <f>[1]discharge!T122+[1]discharge!U122+[1]discharge!V122</f>
        <v>12439.75</v>
      </c>
      <c r="AF10" s="24">
        <f>[1]load!P122+[1]load!Q122+[1]load!R122+[1]load!S122</f>
        <v>30673</v>
      </c>
      <c r="AG10" s="24">
        <f>[1]load!T122+[1]load!U122</f>
        <v>897</v>
      </c>
      <c r="AH10" s="8">
        <f>[1]discharge!P123+[1]discharge!Q123+[1]discharge!R123+[1]discharge!S123</f>
        <v>51656.25</v>
      </c>
      <c r="AI10" s="8">
        <f>[1]discharge!T123+[1]discharge!U123+[1]discharge!V123</f>
        <v>31629</v>
      </c>
      <c r="AJ10" s="24">
        <f>[1]load!P123+[1]load!Q123+[1]load!R123+[1]load!S123</f>
        <v>84718.75</v>
      </c>
      <c r="AK10" s="24">
        <f>[1]load!T123+[1]load!U123</f>
        <v>1510</v>
      </c>
      <c r="AL10" s="8">
        <f>[1]discharge!P124+[1]discharge!Q124+[1]discharge!R124+[1]discharge!S124</f>
        <v>23032.75</v>
      </c>
      <c r="AM10" s="8">
        <f>[1]discharge!T124+[1]discharge!U124+[1]discharge!V124</f>
        <v>11847</v>
      </c>
      <c r="AN10" s="24">
        <f>[1]load!P124+[1]load!Q124+[1]load!R124+[1]load!S124</f>
        <v>24867.25</v>
      </c>
      <c r="AO10" s="24">
        <f>[1]load!T124+[1]load!U124</f>
        <v>373</v>
      </c>
      <c r="AP10" s="20">
        <f t="shared" si="5"/>
        <v>186338.75</v>
      </c>
      <c r="AQ10" s="21">
        <f t="shared" si="0"/>
        <v>132189.5</v>
      </c>
      <c r="AR10" s="21">
        <f t="shared" si="1"/>
        <v>318528.25</v>
      </c>
      <c r="AS10" s="22">
        <f t="shared" si="2"/>
        <v>320377.5</v>
      </c>
      <c r="AT10" s="22">
        <f t="shared" si="2"/>
        <v>4576.25</v>
      </c>
      <c r="AU10" s="22">
        <f t="shared" si="3"/>
        <v>324953.75</v>
      </c>
      <c r="AV10" s="8">
        <f t="shared" si="4"/>
        <v>643482</v>
      </c>
    </row>
    <row r="11" spans="1:48" s="6" customFormat="1">
      <c r="A11" s="32" t="s">
        <v>24</v>
      </c>
      <c r="B11" s="7">
        <f>[1]discharge!P126+[1]discharge!Q126+[1]discharge!R126+[1]discharge!S126</f>
        <v>16584.25</v>
      </c>
      <c r="C11" s="7">
        <f>[1]discharge!T126+[1]discharge!U126+[1]discharge!V126</f>
        <v>9351.25</v>
      </c>
      <c r="D11" s="27">
        <f>[1]load!Q126+[1]load!R126+[1]load!S126</f>
        <v>36368.5</v>
      </c>
      <c r="E11" s="27">
        <f>[1]load!T126+[1]load!U126+[1]load!V126</f>
        <v>671</v>
      </c>
      <c r="F11" s="7">
        <f>[1]discharge!P127+[1]discharge!Q127+[1]discharge!R127</f>
        <v>12017</v>
      </c>
      <c r="G11" s="8">
        <f>[1]discharge!T127+[1]discharge!U127</f>
        <v>3303</v>
      </c>
      <c r="H11" s="24">
        <f>[1]load!P127+[1]load!Q127+[1]load!R127</f>
        <v>9823</v>
      </c>
      <c r="I11" s="24">
        <f>[1]load!T127+[1]load!U127+[1]load!V127</f>
        <v>119.25</v>
      </c>
      <c r="J11" s="8">
        <f>[1]discharge!P128+[1]discharge!Q128+[1]discharge!R128+[1]discharge!S128</f>
        <v>3892.5</v>
      </c>
      <c r="K11" s="8">
        <f>[1]discharge!T128+[1]discharge!U128</f>
        <v>1639</v>
      </c>
      <c r="L11" s="8">
        <f>[1]load!P128+[1]load!Q128+[1]load!R128</f>
        <v>6438</v>
      </c>
      <c r="M11" s="8">
        <f>[1]load!T128+[1]load!U128</f>
        <v>136</v>
      </c>
      <c r="N11" s="24">
        <f>[1]discharge!Q129+[1]discharge!R129+[1]discharge!S129</f>
        <v>14540.75</v>
      </c>
      <c r="O11" s="24">
        <f>[1]discharge!T129+[1]discharge!U129+[1]discharge!V129</f>
        <v>21748</v>
      </c>
      <c r="P11" s="8">
        <f>[1]load!Q129+[1]load!R129+[1]load!S129</f>
        <v>34634.25</v>
      </c>
      <c r="Q11" s="8">
        <f>[1]load!T129+[1]load!U129</f>
        <v>142</v>
      </c>
      <c r="R11" s="8">
        <f>[1]discharge!Q130+[1]discharge!R130+[1]discharge!S130</f>
        <v>12125</v>
      </c>
      <c r="S11" s="8">
        <f>[1]discharge!T130+[1]discharge!U130+[1]discharge!V130</f>
        <v>23435.75</v>
      </c>
      <c r="T11" s="24">
        <f>[1]load!Q130+[1]load!R130+[1]load!S130</f>
        <v>36581.5</v>
      </c>
      <c r="U11" s="24">
        <f>[1]load!T130+[1]load!U130</f>
        <v>125</v>
      </c>
      <c r="V11" s="8">
        <f>[1]discharge!P131+[1]discharge!Q131+[1]discharge!R131</f>
        <v>15180</v>
      </c>
      <c r="W11" s="8">
        <f>[1]discharge!T131+[1]discharge!U131+[1]discharge!V131</f>
        <v>7853</v>
      </c>
      <c r="X11" s="24">
        <f>[1]load!P131+[1]load!Q131+[1]load!R131+[1]load!S131</f>
        <v>23037</v>
      </c>
      <c r="Y11" s="24">
        <f>[1]load!T131+[1]load!U131</f>
        <v>1415</v>
      </c>
      <c r="Z11" s="8">
        <f>[1]discharge!P132+[1]discharge!Q132+[1]discharge!R132+[1]discharge!S132</f>
        <v>21447.5</v>
      </c>
      <c r="AA11" s="8">
        <f>[1]discharge!T132+[1]discharge!U132</f>
        <v>8987</v>
      </c>
      <c r="AB11" s="24">
        <f>[1]load!P132+[1]load!Q132+[1]load!R132+[1]load!S132</f>
        <v>35979.5</v>
      </c>
      <c r="AC11" s="24">
        <f>[1]load!T132+[1]load!U132+[1]load!V132</f>
        <v>441</v>
      </c>
      <c r="AD11" s="8">
        <f>[1]discharge!P133+[1]discharge!Q133+[1]discharge!R133+[1]discharge!S133</f>
        <v>14700.75</v>
      </c>
      <c r="AE11" s="8">
        <f>[1]discharge!T133+[1]discharge!U133+[1]discharge!V133</f>
        <v>10686.25</v>
      </c>
      <c r="AF11" s="24">
        <f>[1]load!P133+[1]load!Q133+[1]load!R133+[1]load!S133</f>
        <v>35190.25</v>
      </c>
      <c r="AG11" s="24">
        <f>[1]load!T133+[1]load!U133</f>
        <v>686</v>
      </c>
      <c r="AH11" s="8">
        <f>[1]discharge!P134+[1]discharge!Q134+[1]discharge!R134+[1]discharge!S134</f>
        <v>60623.25</v>
      </c>
      <c r="AI11" s="8">
        <f>[1]discharge!T134+[1]discharge!U134+[1]discharge!V134</f>
        <v>32546.75</v>
      </c>
      <c r="AJ11" s="24">
        <f>[1]load!P134+[1]load!Q134+[1]load!R134+[1]load!S134</f>
        <v>102627.25</v>
      </c>
      <c r="AK11" s="24">
        <f>[1]load!T134+[1]load!U134</f>
        <v>1156</v>
      </c>
      <c r="AL11" s="8">
        <f>[1]discharge!P135+[1]discharge!Q135+[1]discharge!R135+[1]discharge!S135</f>
        <v>20642</v>
      </c>
      <c r="AM11" s="8">
        <f>[1]discharge!T135+[1]discharge!U135+[1]discharge!V135</f>
        <v>11686.75</v>
      </c>
      <c r="AN11" s="24">
        <f>[1]load!P135+[1]load!Q135+[1]load!R135+[1]load!S135</f>
        <v>27728</v>
      </c>
      <c r="AO11" s="24">
        <f>[1]load!T135+[1]load!U135</f>
        <v>212</v>
      </c>
      <c r="AP11" s="20">
        <f t="shared" si="5"/>
        <v>191753</v>
      </c>
      <c r="AQ11" s="21">
        <f t="shared" si="0"/>
        <v>131236.75</v>
      </c>
      <c r="AR11" s="21">
        <f t="shared" si="1"/>
        <v>322989.75</v>
      </c>
      <c r="AS11" s="22">
        <f t="shared" si="2"/>
        <v>348407.25</v>
      </c>
      <c r="AT11" s="22">
        <f t="shared" si="2"/>
        <v>5103.25</v>
      </c>
      <c r="AU11" s="22">
        <f t="shared" si="3"/>
        <v>353510.5</v>
      </c>
      <c r="AV11" s="8">
        <f t="shared" si="4"/>
        <v>676500.25</v>
      </c>
    </row>
    <row r="12" spans="1:48" s="6" customFormat="1">
      <c r="A12" s="32" t="s">
        <v>25</v>
      </c>
      <c r="B12" s="7">
        <f>[1]discharge!Q137+[1]discharge!R137+[1]discharge!S137</f>
        <v>14956.75</v>
      </c>
      <c r="C12" s="7">
        <f>[1]discharge!T137+[1]discharge!U137</f>
        <v>8774</v>
      </c>
      <c r="D12" s="27">
        <f>[1]load!Q137+[1]load!R137+[1]load!S137</f>
        <v>34358.75</v>
      </c>
      <c r="E12" s="27">
        <f>[1]load!T137+[1]load!U137+[1]load!V137</f>
        <v>576</v>
      </c>
      <c r="F12" s="8">
        <f>[1]discharge!P138+[1]discharge!Q138+[1]discharge!R138+[1]discharge!S138</f>
        <v>8425.5</v>
      </c>
      <c r="G12" s="8">
        <f>[1]discharge!T138+[1]discharge!U138+[1]discharge!V138</f>
        <v>3343.25</v>
      </c>
      <c r="H12" s="24">
        <f>[1]load!Q138+[1]load!R138</f>
        <v>6953</v>
      </c>
      <c r="I12" s="24">
        <f>[1]load!T138+[1]load!U138+[1]load!V138</f>
        <v>68.25</v>
      </c>
      <c r="J12" s="8">
        <f>[1]discharge!P139+[1]discharge!Q139+[1]discharge!R139</f>
        <v>4038</v>
      </c>
      <c r="K12" s="8">
        <f>[1]discharge!T139+[1]discharge!U139</f>
        <v>1709</v>
      </c>
      <c r="L12" s="8">
        <f>[1]load!P139+[1]load!Q139+[1]load!R139</f>
        <v>6396</v>
      </c>
      <c r="M12" s="8">
        <f>[1]load!T139+[1]load!U139</f>
        <v>56</v>
      </c>
      <c r="N12" s="24">
        <f>[1]discharge!P140+[1]discharge!Q140+[1]discharge!R140+[1]discharge!S140</f>
        <v>12439</v>
      </c>
      <c r="O12" s="24">
        <f>[1]discharge!T140+[1]discharge!U140</f>
        <v>25533</v>
      </c>
      <c r="P12" s="8">
        <f>[1]load!P140+[1]load!Q140+[1]load!R140+[1]load!S140</f>
        <v>31481.25</v>
      </c>
      <c r="Q12" s="8">
        <f>[1]load!T140+[1]load!U140</f>
        <v>254</v>
      </c>
      <c r="R12" s="8">
        <f>[1]discharge!Q141+[1]discharge!R141+[1]discharge!S141</f>
        <v>11252.5</v>
      </c>
      <c r="S12" s="8">
        <f>[1]discharge!T141+[1]discharge!U141</f>
        <v>21150</v>
      </c>
      <c r="T12" s="24">
        <f>[1]load!Q141+[1]load!R141+[1]load!S141</f>
        <v>34315.25</v>
      </c>
      <c r="U12" s="24">
        <f>[1]load!T141+[1]load!U141+[1]load!V141</f>
        <v>101.5</v>
      </c>
      <c r="V12" s="8">
        <f>[1]discharge!Q142+[1]discharge!R142+[1]discharge!S142</f>
        <v>15076.75</v>
      </c>
      <c r="W12" s="8">
        <f>[1]discharge!T142+[1]discharge!U142</f>
        <v>5793</v>
      </c>
      <c r="X12" s="24">
        <f>[1]load!P142+[1]load!Q142+[1]load!R142</f>
        <v>22366</v>
      </c>
      <c r="Y12" s="24">
        <f>[1]load!T142+[1]load!U142+[1]load!V142</f>
        <v>779.25</v>
      </c>
      <c r="Z12" s="8">
        <f>[1]discharge!P143+[1]discharge!Q143+[1]discharge!R143+[1]discharge!S143</f>
        <v>20552.5</v>
      </c>
      <c r="AA12" s="8">
        <f>[1]discharge!T143+[1]discharge!U143</f>
        <v>9492</v>
      </c>
      <c r="AB12" s="24">
        <f>[1]load!P143+[1]load!Q143+[1]load!R143+[1]load!S143</f>
        <v>35073</v>
      </c>
      <c r="AC12" s="24">
        <f>[1]load!T143+[1]load!U143</f>
        <v>165</v>
      </c>
      <c r="AD12" s="8">
        <f>[1]discharge!P144+[1]discharge!Q144+[1]discharge!R144+[1]discharge!S144</f>
        <v>18233.25</v>
      </c>
      <c r="AE12" s="8">
        <f>[1]discharge!T144+[1]discharge!U144+[1]discharge!V144</f>
        <v>7965.25</v>
      </c>
      <c r="AF12" s="24">
        <f>[1]load!P144+[1]load!Q144+[1]load!R144+[1]load!S144</f>
        <v>25555.25</v>
      </c>
      <c r="AG12" s="24">
        <f>[1]load!T144+[1]load!U144</f>
        <v>696</v>
      </c>
      <c r="AH12" s="8">
        <f>[1]discharge!P145+[1]discharge!Q145+[1]discharge!R145+[1]discharge!S145</f>
        <v>61936.75</v>
      </c>
      <c r="AI12" s="8">
        <f>[1]discharge!T145+[1]discharge!U145+[1]discharge!V145</f>
        <v>34262.75</v>
      </c>
      <c r="AJ12" s="24">
        <f>[1]load!P145+[1]load!Q145+[1]load!R145+[1]load!S145</f>
        <v>95309.5</v>
      </c>
      <c r="AK12" s="24">
        <f>[1]load!T145+[1]load!U145</f>
        <v>1504</v>
      </c>
      <c r="AL12" s="8">
        <f>[1]discharge!P146+[1]discharge!Q146+[1]discharge!R146+[1]discharge!S146</f>
        <v>17994.5</v>
      </c>
      <c r="AM12" s="8">
        <f>[1]discharge!T146+[1]discharge!U146+[1]discharge!V146</f>
        <v>21095.5</v>
      </c>
      <c r="AN12" s="24">
        <f>[1]load!P146+[1]load!Q146+[1]load!R146+[1]load!S146</f>
        <v>36832.75</v>
      </c>
      <c r="AO12" s="24">
        <f>[1]load!T146+[1]load!U146</f>
        <v>273</v>
      </c>
      <c r="AP12" s="20">
        <f t="shared" si="5"/>
        <v>184905.5</v>
      </c>
      <c r="AQ12" s="21">
        <f t="shared" si="0"/>
        <v>139117.75</v>
      </c>
      <c r="AR12" s="21">
        <f t="shared" si="1"/>
        <v>324023.25</v>
      </c>
      <c r="AS12" s="22">
        <f t="shared" si="2"/>
        <v>328640.75</v>
      </c>
      <c r="AT12" s="22">
        <f t="shared" si="2"/>
        <v>4473</v>
      </c>
      <c r="AU12" s="22">
        <f t="shared" si="3"/>
        <v>333113.75</v>
      </c>
      <c r="AV12" s="8">
        <f t="shared" si="4"/>
        <v>657137</v>
      </c>
    </row>
    <row r="13" spans="1:48" s="6" customFormat="1">
      <c r="A13" s="32" t="s">
        <v>26</v>
      </c>
      <c r="B13" s="7">
        <f>[1]discharge!P148+[1]discharge!Q148+[1]discharge!R148+[1]discharge!S148</f>
        <v>15785.75</v>
      </c>
      <c r="C13" s="7">
        <f>[1]discharge!T148+[1]discharge!U148+[1]discharge!V148</f>
        <v>9064.75</v>
      </c>
      <c r="D13" s="27">
        <f>[1]load!Q148+[1]load!R148+[1]load!S148</f>
        <v>33772</v>
      </c>
      <c r="E13" s="27">
        <f>[1]load!T148+[1]load!U148+[1]load!V148</f>
        <v>332</v>
      </c>
      <c r="F13" s="8">
        <f>[1]discharge!P149+[1]discharge!Q149+[1]discharge!R149+[1]discharge!S149</f>
        <v>12323.5</v>
      </c>
      <c r="G13" s="8">
        <f>[1]discharge!T149+[1]discharge!U149</f>
        <v>1593</v>
      </c>
      <c r="H13" s="24">
        <f>[1]load!Q149+[1]load!R149</f>
        <v>7319</v>
      </c>
      <c r="I13" s="24">
        <f>[1]load!T149+[1]load!U149</f>
        <v>590</v>
      </c>
      <c r="J13" s="8">
        <f>[1]discharge!P150+[1]discharge!Q150+[1]discharge!R150</f>
        <v>4650</v>
      </c>
      <c r="K13" s="8">
        <f>[1]discharge!T150+[1]discharge!U150</f>
        <v>512</v>
      </c>
      <c r="L13" s="8">
        <f>[1]load!P150+[1]load!Q150+[1]load!R150</f>
        <v>5258</v>
      </c>
      <c r="M13" s="8">
        <f>[1]load!T150+[1]load!U150</f>
        <v>115</v>
      </c>
      <c r="N13" s="24">
        <f>[1]discharge!P151+[1]discharge!Q151+[1]discharge!R151+[1]discharge!S151</f>
        <v>12848</v>
      </c>
      <c r="O13" s="24">
        <f>[1]discharge!T151+[1]discharge!U151</f>
        <v>24680</v>
      </c>
      <c r="P13" s="8">
        <f>[1]load!Q151+[1]load!R151+[1]load!S151</f>
        <v>30367</v>
      </c>
      <c r="Q13" s="8">
        <f>[1]load!T151+[1]load!U151</f>
        <v>212</v>
      </c>
      <c r="R13" s="8">
        <f>[1]discharge!Q152+[1]discharge!R152+[1]discharge!S152</f>
        <v>10561.5</v>
      </c>
      <c r="S13" s="8">
        <f>[1]discharge!T152+[1]discharge!U152+[1]discharge!V152</f>
        <v>22022.75</v>
      </c>
      <c r="T13" s="24">
        <f>[1]load!Q152+[1]load!R152+[1]load!S152</f>
        <v>36144.25</v>
      </c>
      <c r="U13" s="24">
        <f>[1]load!T152+[1]load!U152</f>
        <v>117</v>
      </c>
      <c r="V13" s="8">
        <f>[1]discharge!P153+[1]discharge!Q153+[1]discharge!R153</f>
        <v>12262</v>
      </c>
      <c r="W13" s="8">
        <f>[1]discharge!T153+[1]discharge!U153+[1]discharge!V153</f>
        <v>6732.25</v>
      </c>
      <c r="X13" s="24">
        <f>[1]load!P153+[1]load!Q153+[1]load!R153+[1]load!S153</f>
        <v>23003.25</v>
      </c>
      <c r="Y13" s="24">
        <f>[1]load!T153+[1]load!U153</f>
        <v>185</v>
      </c>
      <c r="Z13" s="8">
        <f>[1]discharge!P154+[1]discharge!Q154+[1]discharge!R154+[1]discharge!S154</f>
        <v>21899</v>
      </c>
      <c r="AA13" s="8">
        <f>[1]discharge!T154+[1]discharge!U154+[1]discharge!V154</f>
        <v>7434.25</v>
      </c>
      <c r="AB13" s="24">
        <f>[1]load!P154+[1]load!Q154+[1]load!R154+[1]load!S154</f>
        <v>34530.25</v>
      </c>
      <c r="AC13" s="24">
        <f>[1]load!T154+[1]load!U154</f>
        <v>140</v>
      </c>
      <c r="AD13" s="8">
        <f>[1]discharge!P155+[1]discharge!Q155+[1]discharge!R155+[1]discharge!S155</f>
        <v>19178.25</v>
      </c>
      <c r="AE13" s="8">
        <f>[1]discharge!T155+[1]discharge!U155</f>
        <v>9234</v>
      </c>
      <c r="AF13" s="24">
        <f>[1]load!P155+[1]load!Q155+[1]load!R155+[1]load!S155</f>
        <v>28004</v>
      </c>
      <c r="AG13" s="24">
        <f>[1]load!T155+[1]load!U155+[1]load!V155</f>
        <v>673.25</v>
      </c>
      <c r="AH13" s="8">
        <f>[1]discharge!P156+[1]discharge!Q156+[1]discharge!R156+[1]discharge!S156</f>
        <v>54997.25</v>
      </c>
      <c r="AI13" s="8">
        <f>[1]discharge!T156+[1]discharge!U156+[1]discharge!V156</f>
        <v>42229.75</v>
      </c>
      <c r="AJ13" s="24">
        <f>[1]load!P156+[1]load!Q156+[1]load!R156+[1]load!S156</f>
        <v>93009.75</v>
      </c>
      <c r="AK13" s="24">
        <f>[1]load!T156+[1]load!U156+[1]load!V156</f>
        <v>2163.25</v>
      </c>
      <c r="AL13" s="8">
        <f>[1]discharge!P157+[1]discharge!Q157+[1]discharge!R157+[1]discharge!S157</f>
        <v>23189.75</v>
      </c>
      <c r="AM13" s="8">
        <f>[1]discharge!T157+[1]discharge!U157+[1]discharge!V157</f>
        <v>19858.25</v>
      </c>
      <c r="AN13" s="24">
        <f>[1]load!P157+[1]load!Q157+[1]load!R157+[1]load!S157</f>
        <v>38481.5</v>
      </c>
      <c r="AO13" s="24">
        <f>[1]load!T157+[1]load!U157</f>
        <v>261</v>
      </c>
      <c r="AP13" s="20">
        <f t="shared" si="5"/>
        <v>187695</v>
      </c>
      <c r="AQ13" s="21">
        <f t="shared" si="0"/>
        <v>143361</v>
      </c>
      <c r="AR13" s="21">
        <f t="shared" si="1"/>
        <v>331056</v>
      </c>
      <c r="AS13" s="22">
        <f t="shared" si="2"/>
        <v>329889</v>
      </c>
      <c r="AT13" s="22">
        <f t="shared" si="2"/>
        <v>4788.5</v>
      </c>
      <c r="AU13" s="22">
        <f t="shared" si="3"/>
        <v>334677.5</v>
      </c>
      <c r="AV13" s="8">
        <f t="shared" si="4"/>
        <v>665733.5</v>
      </c>
    </row>
    <row r="14" spans="1:48" s="6" customFormat="1">
      <c r="A14" s="32" t="s">
        <v>27</v>
      </c>
      <c r="B14" s="7">
        <f>[2]discharge!P4+[2]discharge!Q4+[2]discharge!R4+[2]discharge!S4</f>
        <v>15112.75</v>
      </c>
      <c r="C14" s="7">
        <f>[2]discharge!T4+[2]discharge!U4+[2]discharge!V4</f>
        <v>11963</v>
      </c>
      <c r="D14" s="27">
        <f>[2]load!P4+[2]load!Q4+[2]load!R4+[2]load!S4</f>
        <v>31771.75</v>
      </c>
      <c r="E14" s="27">
        <f>[2]load!T4+[2]load!U4+[2]load!V4</f>
        <v>121.5</v>
      </c>
      <c r="F14" s="7">
        <f>[2]discharge!P5+[2]discharge!Q5+[2]discharge!R5+[2]discharge!S5</f>
        <v>13666.5</v>
      </c>
      <c r="G14" s="7">
        <f>[2]discharge!T5+[2]discharge!U5+[2]discharge!V5</f>
        <v>2488</v>
      </c>
      <c r="H14" s="27">
        <f>[2]load!P5+[2]load!Q5+[2]load!R5+[2]load!S5</f>
        <v>11415</v>
      </c>
      <c r="I14" s="27">
        <f>[2]load!T5+[2]load!U5+[2]load!V5</f>
        <v>206.25</v>
      </c>
      <c r="J14" s="7">
        <f>[2]discharge!P6+[2]discharge!Q6+[2]discharge!R6+[2]discharge!S6</f>
        <v>2058</v>
      </c>
      <c r="K14" s="8">
        <f>[2]discharge!T6+[2]discharge!U6+[2]discharge!V6</f>
        <v>0</v>
      </c>
      <c r="L14" s="8">
        <f>[2]load!P6+[2]load!Q6+[2]load!R6+[2]load!S6</f>
        <v>3211</v>
      </c>
      <c r="M14" s="8">
        <f>[2]load!T6+[2]load!U6+[2]load!V6</f>
        <v>0</v>
      </c>
      <c r="N14" s="24">
        <f>[2]discharge!P7+[2]discharge!Q7+[2]discharge!R7+[2]discharge!S7</f>
        <v>16515</v>
      </c>
      <c r="O14" s="24">
        <f>[2]discharge!T7+[2]discharge!U7+[2]discharge!V7</f>
        <v>25261.25</v>
      </c>
      <c r="P14" s="8">
        <f>[2]load!P7+[2]load!Q7+[2]load!R7+[2]load!S7</f>
        <v>31766</v>
      </c>
      <c r="Q14" s="8">
        <f>[2]load!T7+[2]load!U7+[2]load!V7</f>
        <v>8</v>
      </c>
      <c r="R14" s="8">
        <f>[2]discharge!P8+[2]discharge!Q8+[2]discharge!R8+[2]discharge!S8</f>
        <v>10394.5</v>
      </c>
      <c r="S14" s="8">
        <f>[2]discharge!T8+[2]discharge!U8+[2]discharge!V8</f>
        <v>24792</v>
      </c>
      <c r="T14" s="24">
        <f>[2]load!P8+[2]load!Q8+[2]load!R8+[2]load!S8</f>
        <v>33745.75</v>
      </c>
      <c r="U14" s="24">
        <f>[2]load!T8+[2]load!U8+[2]load!V8</f>
        <v>133</v>
      </c>
      <c r="V14" s="8">
        <f>[2]discharge!P9+[2]discharge!Q9+[2]discharge!R9+[2]discharge!S9</f>
        <v>11349</v>
      </c>
      <c r="W14" s="8">
        <f>[2]discharge!T9+[2]discharge!U9+[2]discharge!V9</f>
        <v>6463.75</v>
      </c>
      <c r="X14" s="24">
        <f>[2]load!P9+[2]load!Q9+[2]load!R9+[2]load!S9</f>
        <v>19406.25</v>
      </c>
      <c r="Y14" s="24">
        <f>[2]load!T9+[2]load!U9+[2]load!V9</f>
        <v>148</v>
      </c>
      <c r="Z14" s="8">
        <f>[2]discharge!P10+[2]discharge!Q10+[2]discharge!R10+[2]discharge!S10</f>
        <v>20773.25</v>
      </c>
      <c r="AA14" s="8">
        <f>[2]discharge!T10+[2]discharge!U10+[2]discharge!V10</f>
        <v>14558.25</v>
      </c>
      <c r="AB14" s="24">
        <f>[2]load!P10+[2]load!Q10+[2]load!R10+[2]load!S10</f>
        <v>37460.25</v>
      </c>
      <c r="AC14" s="24">
        <f>[2]load!T10+[2]load!U10+[2]load!V10</f>
        <v>288</v>
      </c>
      <c r="AD14" s="8">
        <f>[2]discharge!P11+[2]discharge!Q11+[2]discharge!R11+[2]discharge!S11</f>
        <v>17413.25</v>
      </c>
      <c r="AE14" s="8">
        <f>[2]discharge!T11+[2]discharge!U11+[2]discharge!V11</f>
        <v>11361.5</v>
      </c>
      <c r="AF14" s="24">
        <f>[2]load!P11+[2]load!Q11+[2]load!R11+[2]load!S11</f>
        <v>31688.75</v>
      </c>
      <c r="AG14" s="24">
        <f>[2]load!T11+[2]load!U11+[2]load!V11</f>
        <v>1037</v>
      </c>
      <c r="AH14" s="8">
        <f>[2]discharge!P12+[2]discharge!Q12+[2]discharge!R12+[2]discharge!S12</f>
        <v>57727.75</v>
      </c>
      <c r="AI14" s="8">
        <f>[2]discharge!T12+[2]discharge!U12+[2]discharge!V12</f>
        <v>44515.25</v>
      </c>
      <c r="AJ14" s="24">
        <f>[2]load!P12+[2]load!Q12+[2]load!R12+[2]load!S12</f>
        <v>94537.5</v>
      </c>
      <c r="AK14" s="24">
        <f>[2]load!T12+[2]load!U12+[2]load!V12</f>
        <v>1145</v>
      </c>
      <c r="AL14" s="8">
        <f>[2]discharge!P13+[2]discharge!Q13+[2]discharge!R13+[2]discharge!S13</f>
        <v>21535.75</v>
      </c>
      <c r="AM14" s="8">
        <f>[2]discharge!T13+[2]discharge!U13+[2]discharge!V13</f>
        <v>21919.75</v>
      </c>
      <c r="AN14" s="24">
        <f>[2]load!P13+[2]load!Q13+[2]load!R13+[2]load!S13</f>
        <v>34235.25</v>
      </c>
      <c r="AO14" s="24">
        <f>[2]load!T13+[2]load!U13+[2]load!V13</f>
        <v>420</v>
      </c>
      <c r="AP14" s="20">
        <f t="shared" si="5"/>
        <v>186545.75</v>
      </c>
      <c r="AQ14" s="21">
        <f t="shared" si="0"/>
        <v>163322.75</v>
      </c>
      <c r="AR14" s="21">
        <f t="shared" si="1"/>
        <v>349868.5</v>
      </c>
      <c r="AS14" s="22">
        <f t="shared" si="2"/>
        <v>329237.5</v>
      </c>
      <c r="AT14" s="22">
        <f t="shared" si="2"/>
        <v>3506.75</v>
      </c>
      <c r="AU14" s="22">
        <f t="shared" si="3"/>
        <v>332744.25</v>
      </c>
      <c r="AV14" s="8">
        <f t="shared" si="4"/>
        <v>682612.75</v>
      </c>
    </row>
    <row r="15" spans="1:48" s="6" customFormat="1">
      <c r="A15" s="32" t="s">
        <v>28</v>
      </c>
      <c r="B15" s="7">
        <f>[2]discharge!P15+[2]discharge!Q15+[2]discharge!R15+[2]discharge!S15</f>
        <v>15142.5</v>
      </c>
      <c r="C15" s="7">
        <f>[2]discharge!T15+[2]discharge!U15+[2]discharge!V15</f>
        <v>7108</v>
      </c>
      <c r="D15" s="27">
        <f>[2]load!P15+[2]load!Q15+[2]load!R15+[2]load!S15</f>
        <v>35634.25</v>
      </c>
      <c r="E15" s="27">
        <f>[2]load!T15+[2]load!U15+[2]load!V15</f>
        <v>641</v>
      </c>
      <c r="F15" s="8">
        <f>[2]discharge!P16+[2]discharge!Q16+[2]discharge!R16+[2]discharge!S16</f>
        <v>12488.25</v>
      </c>
      <c r="G15" s="8">
        <f>[2]discharge!T16+[2]discharge!U16+[2]discharge!V16</f>
        <v>2324.25</v>
      </c>
      <c r="H15" s="24">
        <f>[2]load!P16+[2]load!Q16+[2]load!R16+[2]load!S16</f>
        <v>11160</v>
      </c>
      <c r="I15" s="24">
        <f>[2]load!T16+[2]load!U16+[2]load!V16</f>
        <v>580.25</v>
      </c>
      <c r="J15" s="8">
        <f>[2]discharge!P17+[2]discharge!Q17+[2]discharge!R17+[2]discharge!S17</f>
        <v>2724</v>
      </c>
      <c r="K15" s="8">
        <f>[2]discharge!T17+[2]discharge!U17+[2]discharge!V17</f>
        <v>0</v>
      </c>
      <c r="L15" s="8">
        <f>[2]load!P17+[2]load!Q17+[2]load!R17+[2]load!S17</f>
        <v>3558</v>
      </c>
      <c r="M15" s="8">
        <f>[2]load!T17+[2]load!U17+[2]load!V17</f>
        <v>4</v>
      </c>
      <c r="N15" s="24">
        <f>[2]discharge!P18+[2]discharge!Q18+[2]discharge!R18+[2]discharge!S18</f>
        <v>17362.5</v>
      </c>
      <c r="O15" s="24">
        <f>[2]discharge!T18+[2]discharge!U18+[2]discharge!V18</f>
        <v>23497</v>
      </c>
      <c r="P15" s="8">
        <f>[2]load!P18+[2]load!Q18+[2]load!R18+[2]load!S18</f>
        <v>25978</v>
      </c>
      <c r="Q15" s="8">
        <f>[2]load!T18+[2]load!U18+[2]load!V18</f>
        <v>668</v>
      </c>
      <c r="R15" s="8">
        <f>[2]discharge!P19+[2]discharge!Q19+[2]discharge!R19+[2]discharge!S19</f>
        <v>10141.25</v>
      </c>
      <c r="S15" s="8">
        <f>[2]discharge!T19+[2]discharge!U19+[2]discharge!V19</f>
        <v>16803.75</v>
      </c>
      <c r="T15" s="24">
        <f>[2]load!P19+[2]load!Q19+[2]load!R19+[2]load!S19</f>
        <v>36975</v>
      </c>
      <c r="U15" s="24">
        <f>[2]load!T19+[2]load!U19+[2]load!V19</f>
        <v>62</v>
      </c>
      <c r="V15" s="8">
        <f>[2]discharge!P20+[2]discharge!Q20+[2]discharge!R20+[2]discharge!S20</f>
        <v>17228</v>
      </c>
      <c r="W15" s="8">
        <f>[2]discharge!T20+[2]discharge!U20+[2]discharge!V20</f>
        <v>10644</v>
      </c>
      <c r="X15" s="24">
        <f>[2]load!P20+[2]load!Q20+[2]load!R20+[2]load!S20</f>
        <v>24294.75</v>
      </c>
      <c r="Y15" s="24">
        <f>[2]load!T20+[2]load!U20+[2]load!V20</f>
        <v>788</v>
      </c>
      <c r="Z15" s="8">
        <f>[2]discharge!P21+[2]discharge!Q21+[2]discharge!R21+[2]discharge!S21</f>
        <v>21626.25</v>
      </c>
      <c r="AA15" s="8">
        <f>[2]discharge!T21+[2]discharge!U21+[2]discharge!V21</f>
        <v>9020.25</v>
      </c>
      <c r="AB15" s="24">
        <f>[2]load!P21+[2]load!Q21+[2]load!R21+[2]load!S21</f>
        <v>33791.25</v>
      </c>
      <c r="AC15" s="24">
        <f>[2]load!T21+[2]load!U21+[2]load!V21</f>
        <v>362</v>
      </c>
      <c r="AD15" s="8">
        <f>[2]discharge!P22+[2]discharge!Q22+[2]discharge!R22+[2]discharge!S22</f>
        <v>17847.5</v>
      </c>
      <c r="AE15" s="8">
        <f>[2]discharge!T22+[2]discharge!U22+[2]discharge!V22</f>
        <v>6516</v>
      </c>
      <c r="AF15" s="24">
        <f>[2]load!P22+[2]load!Q22+[2]load!R22+[2]load!S22</f>
        <v>29965.75</v>
      </c>
      <c r="AG15" s="24">
        <f>[2]load!T22+[2]load!U22+[2]load!V22</f>
        <v>975.25</v>
      </c>
      <c r="AH15" s="8">
        <f>[2]discharge!P23+[2]discharge!Q23+[2]discharge!R23+[2]discharge!S23</f>
        <v>59181.25</v>
      </c>
      <c r="AI15" s="8">
        <f>[2]discharge!T23+[2]discharge!U23+[2]discharge!V23</f>
        <v>45669.75</v>
      </c>
      <c r="AJ15" s="24">
        <f>[2]load!P23+[2]load!Q23+[2]load!R23+[2]load!S23</f>
        <v>95190</v>
      </c>
      <c r="AK15" s="24">
        <f>[2]load!T23+[2]load!U23+[2]load!V23</f>
        <v>2502.25</v>
      </c>
      <c r="AL15" s="8">
        <f>[2]discharge!P24+[2]discharge!Q24+[2]discharge!R24+[2]discharge!S24</f>
        <v>21933.5</v>
      </c>
      <c r="AM15" s="8">
        <f>[2]discharge!T24+[2]discharge!U24+[2]discharge!V24</f>
        <v>13483.5</v>
      </c>
      <c r="AN15" s="24">
        <f>[2]load!P24+[2]load!Q24+[2]load!R24+[2]load!S24</f>
        <v>31680</v>
      </c>
      <c r="AO15" s="24">
        <f>[2]load!T24+[2]load!U24+[2]load!V24</f>
        <v>377</v>
      </c>
      <c r="AP15" s="20">
        <f t="shared" si="5"/>
        <v>195675</v>
      </c>
      <c r="AQ15" s="21">
        <f t="shared" si="0"/>
        <v>135066.5</v>
      </c>
      <c r="AR15" s="21">
        <f t="shared" si="1"/>
        <v>330741.5</v>
      </c>
      <c r="AS15" s="22">
        <f t="shared" si="2"/>
        <v>328227</v>
      </c>
      <c r="AT15" s="22">
        <f t="shared" si="2"/>
        <v>6959.75</v>
      </c>
      <c r="AU15" s="22">
        <f t="shared" si="3"/>
        <v>335186.75</v>
      </c>
      <c r="AV15" s="8">
        <f t="shared" si="4"/>
        <v>665928.25</v>
      </c>
    </row>
    <row r="16" spans="1:48" s="6" customFormat="1">
      <c r="A16" s="33" t="s">
        <v>29</v>
      </c>
      <c r="B16" s="9"/>
      <c r="C16" s="9"/>
      <c r="D16" s="29"/>
      <c r="E16" s="29"/>
      <c r="F16" s="10"/>
      <c r="G16" s="10"/>
      <c r="H16" s="25"/>
      <c r="I16" s="25"/>
      <c r="J16" s="10"/>
      <c r="K16" s="10"/>
      <c r="L16" s="10"/>
      <c r="M16" s="10"/>
      <c r="N16" s="25"/>
      <c r="O16" s="25"/>
      <c r="P16" s="10"/>
      <c r="Q16" s="10"/>
      <c r="R16" s="10"/>
      <c r="S16" s="10"/>
      <c r="T16" s="25"/>
      <c r="U16" s="25"/>
      <c r="V16" s="10"/>
      <c r="W16" s="10"/>
      <c r="X16" s="25"/>
      <c r="Y16" s="25"/>
      <c r="Z16" s="10"/>
      <c r="AA16" s="10"/>
      <c r="AB16" s="25"/>
      <c r="AC16" s="25"/>
      <c r="AD16" s="10"/>
      <c r="AE16" s="10"/>
      <c r="AF16" s="25"/>
      <c r="AG16" s="25"/>
      <c r="AH16" s="10"/>
      <c r="AI16" s="10"/>
      <c r="AJ16" s="25"/>
      <c r="AK16" s="25"/>
      <c r="AL16" s="10"/>
      <c r="AM16" s="10"/>
      <c r="AN16" s="25"/>
      <c r="AO16" s="25"/>
      <c r="AP16" s="20">
        <f t="shared" si="5"/>
        <v>0</v>
      </c>
      <c r="AQ16" s="21">
        <f t="shared" si="0"/>
        <v>0</v>
      </c>
      <c r="AR16" s="21">
        <f t="shared" si="1"/>
        <v>0</v>
      </c>
      <c r="AS16" s="22">
        <f t="shared" si="2"/>
        <v>0</v>
      </c>
      <c r="AT16" s="22">
        <f t="shared" si="2"/>
        <v>0</v>
      </c>
      <c r="AU16" s="22">
        <f t="shared" si="3"/>
        <v>0</v>
      </c>
      <c r="AV16" s="11">
        <f t="shared" si="4"/>
        <v>0</v>
      </c>
    </row>
    <row r="17" spans="1:48" s="6" customFormat="1">
      <c r="A17" s="34" t="s">
        <v>2</v>
      </c>
      <c r="B17" s="12">
        <f>SUM(B5:B16)</f>
        <v>174519.25</v>
      </c>
      <c r="C17" s="12">
        <f>SUM(C5:C16)</f>
        <v>109166.25</v>
      </c>
      <c r="D17" s="30">
        <f>SUM(D5:D16)</f>
        <v>377676</v>
      </c>
      <c r="E17" s="30">
        <f>SUM(E5:E16)</f>
        <v>4299</v>
      </c>
      <c r="F17" s="13">
        <f>SUM(F5:F16)</f>
        <v>120986</v>
      </c>
      <c r="G17" s="13">
        <f t="shared" ref="G17:AV17" si="6">SUM(G5:G16)</f>
        <v>30853</v>
      </c>
      <c r="H17" s="26">
        <f t="shared" si="6"/>
        <v>121270</v>
      </c>
      <c r="I17" s="26">
        <f t="shared" si="6"/>
        <v>2998.5</v>
      </c>
      <c r="J17" s="13">
        <f>SUM(J5:J16)</f>
        <v>30908</v>
      </c>
      <c r="K17" s="13">
        <f>SUM(K5:K16)</f>
        <v>6270</v>
      </c>
      <c r="L17" s="13">
        <f>SUM(L5:L16)</f>
        <v>56244</v>
      </c>
      <c r="M17" s="13">
        <f>SUM(M5:M16)</f>
        <v>1054</v>
      </c>
      <c r="N17" s="26">
        <f t="shared" si="6"/>
        <v>157259.75</v>
      </c>
      <c r="O17" s="26">
        <f t="shared" si="6"/>
        <v>269187.75</v>
      </c>
      <c r="P17" s="13">
        <f t="shared" si="6"/>
        <v>364037.25</v>
      </c>
      <c r="Q17" s="13">
        <f t="shared" si="6"/>
        <v>4034.5</v>
      </c>
      <c r="R17" s="13">
        <f t="shared" si="6"/>
        <v>121536.5</v>
      </c>
      <c r="S17" s="13">
        <f t="shared" si="6"/>
        <v>212111</v>
      </c>
      <c r="T17" s="26">
        <f t="shared" si="6"/>
        <v>374029.25</v>
      </c>
      <c r="U17" s="26">
        <f t="shared" si="6"/>
        <v>1291.5</v>
      </c>
      <c r="V17" s="13">
        <f t="shared" si="6"/>
        <v>160380.5</v>
      </c>
      <c r="W17" s="13">
        <f t="shared" si="6"/>
        <v>62331.75</v>
      </c>
      <c r="X17" s="26">
        <f t="shared" si="6"/>
        <v>244244.75</v>
      </c>
      <c r="Y17" s="26">
        <f t="shared" si="6"/>
        <v>6202.75</v>
      </c>
      <c r="Z17" s="13">
        <f t="shared" si="6"/>
        <v>270920</v>
      </c>
      <c r="AA17" s="13">
        <f t="shared" si="6"/>
        <v>102318.75</v>
      </c>
      <c r="AB17" s="26">
        <f t="shared" si="6"/>
        <v>420533.75</v>
      </c>
      <c r="AC17" s="26">
        <f t="shared" si="6"/>
        <v>3566.5</v>
      </c>
      <c r="AD17" s="13">
        <f t="shared" si="6"/>
        <v>175622.5</v>
      </c>
      <c r="AE17" s="13">
        <f t="shared" si="6"/>
        <v>114680.25</v>
      </c>
      <c r="AF17" s="26">
        <f t="shared" si="6"/>
        <v>330796</v>
      </c>
      <c r="AG17" s="26">
        <f t="shared" si="6"/>
        <v>9103.75</v>
      </c>
      <c r="AH17" s="13">
        <f>SUM(AH5:AH16)</f>
        <v>596325.25</v>
      </c>
      <c r="AI17" s="13">
        <f>SUM(AI5:AI16)</f>
        <v>399756</v>
      </c>
      <c r="AJ17" s="26">
        <f>SUM(AJ5:AJ16)</f>
        <v>963649.5</v>
      </c>
      <c r="AK17" s="26">
        <f>SUM(AK5:AK16)</f>
        <v>17606.5</v>
      </c>
      <c r="AL17" s="13">
        <f t="shared" si="6"/>
        <v>233429.75</v>
      </c>
      <c r="AM17" s="13">
        <f t="shared" si="6"/>
        <v>150551.5</v>
      </c>
      <c r="AN17" s="26">
        <f t="shared" si="6"/>
        <v>303225.25</v>
      </c>
      <c r="AO17" s="26">
        <f t="shared" si="6"/>
        <v>4289</v>
      </c>
      <c r="AP17" s="20">
        <f t="shared" si="6"/>
        <v>2041887.5</v>
      </c>
      <c r="AQ17" s="20">
        <f t="shared" si="6"/>
        <v>1457226.25</v>
      </c>
      <c r="AR17" s="20">
        <f t="shared" si="6"/>
        <v>3499113.75</v>
      </c>
      <c r="AS17" s="22">
        <f t="shared" si="6"/>
        <v>3555705.75</v>
      </c>
      <c r="AT17" s="22">
        <f t="shared" si="6"/>
        <v>54446</v>
      </c>
      <c r="AU17" s="22">
        <f t="shared" si="6"/>
        <v>3610151.75</v>
      </c>
      <c r="AV17" s="13">
        <f t="shared" si="6"/>
        <v>7109265.5</v>
      </c>
    </row>
    <row r="18" spans="1:48">
      <c r="A18" s="14" t="s">
        <v>30</v>
      </c>
      <c r="B18" s="14"/>
      <c r="C18" s="14"/>
      <c r="D18" s="14"/>
      <c r="E18" s="14"/>
      <c r="U18" s="1" t="s">
        <v>31</v>
      </c>
      <c r="V18" s="14" t="s">
        <v>30</v>
      </c>
      <c r="AV18" s="1" t="s">
        <v>31</v>
      </c>
    </row>
  </sheetData>
  <mergeCells count="39">
    <mergeCell ref="X3:Y3"/>
    <mergeCell ref="Z3:AA3"/>
    <mergeCell ref="AB3:AC3"/>
    <mergeCell ref="N3:O3"/>
    <mergeCell ref="P3:Q3"/>
    <mergeCell ref="R3:S3"/>
    <mergeCell ref="T3:U3"/>
    <mergeCell ref="V3:W3"/>
    <mergeCell ref="AD2:AG2"/>
    <mergeCell ref="AH2:AK2"/>
    <mergeCell ref="AL2:AO2"/>
    <mergeCell ref="AV2:AV4"/>
    <mergeCell ref="AL3:AM3"/>
    <mergeCell ref="AN3:AO3"/>
    <mergeCell ref="AD3:AE3"/>
    <mergeCell ref="AF3:AG3"/>
    <mergeCell ref="AH3:AI3"/>
    <mergeCell ref="AJ3:AK3"/>
    <mergeCell ref="AP2:AU2"/>
    <mergeCell ref="AP3:AQ3"/>
    <mergeCell ref="AR3:AR4"/>
    <mergeCell ref="AS3:AT3"/>
    <mergeCell ref="AU3:AU4"/>
    <mergeCell ref="L3:M3"/>
    <mergeCell ref="A1:U1"/>
    <mergeCell ref="V1:AV1"/>
    <mergeCell ref="A2:A4"/>
    <mergeCell ref="B2:E2"/>
    <mergeCell ref="F2:I2"/>
    <mergeCell ref="J2:M2"/>
    <mergeCell ref="N2:Q2"/>
    <mergeCell ref="R2:U2"/>
    <mergeCell ref="V2:Y2"/>
    <mergeCell ref="Z2:AC2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In-out bound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2017-11-23T02:38:29Z</dcterms:created>
  <dcterms:modified xsi:type="dcterms:W3CDTF">2017-12-27T04:40:32Z</dcterms:modified>
</cp:coreProperties>
</file>