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21" sheetId="1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L27" i="1"/>
  <c r="H19" l="1"/>
  <c r="I51"/>
  <c r="I48" s="1"/>
  <c r="C51"/>
  <c r="C44"/>
  <c r="I30"/>
  <c r="I50" l="1"/>
  <c r="D44"/>
  <c r="D39" s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H51"/>
  <c r="H50" s="1"/>
  <c r="F51"/>
  <c r="F48" s="1"/>
  <c r="E51"/>
  <c r="E48" s="1"/>
  <c r="D51"/>
  <c r="D46" s="1"/>
  <c r="C48"/>
  <c r="O42"/>
  <c r="J44"/>
  <c r="I44"/>
  <c r="I43" s="1"/>
  <c r="H44"/>
  <c r="H41" s="1"/>
  <c r="G44"/>
  <c r="G43" s="1"/>
  <c r="F44"/>
  <c r="F39" s="1"/>
  <c r="E44"/>
  <c r="E41" s="1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J39" l="1"/>
  <c r="J41"/>
  <c r="I52"/>
  <c r="K48"/>
  <c r="C46"/>
  <c r="J50"/>
  <c r="E46"/>
  <c r="K50"/>
  <c r="M46"/>
  <c r="M43"/>
  <c r="H46"/>
  <c r="N48"/>
  <c r="I39"/>
  <c r="M31"/>
  <c r="M28" s="1"/>
  <c r="N46"/>
  <c r="N31"/>
  <c r="N24" s="1"/>
  <c r="I41"/>
  <c r="H48"/>
  <c r="H43"/>
  <c r="F43"/>
  <c r="C50"/>
  <c r="G48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52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<sst xmlns="http://schemas.openxmlformats.org/spreadsheetml/2006/main" count="106" uniqueCount="53">
  <si>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</si>
  <si>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</si>
  <si>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</si>
  <si>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</si>
  <si>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</si>
  <si>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</si>
  <si>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</si>
  <si>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</si>
  <si>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</si>
  <si>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</si>
  <si>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</si>
  <si>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</si>
  <si>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</si>
  <si>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</si>
  <si>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</si>
  <si>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</si>
  <si>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</si>
  <si>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</si>
  <si>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</si>
  <si>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</si>
  <si>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</si>
  <si>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</si>
  <si>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</si>
  <si>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</si>
  <si>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</si>
  <si>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</si>
  <si>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</si>
  <si>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</si>
  <si>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</si>
  <si>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</si>
  <si>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</si>
  <si>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</si>
  <si>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</si>
  <si>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</si>
  <si>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</si>
  <si>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</si>
  <si>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</si>
  <si>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</si>
  <si>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</si>
  <si>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</si>
  <si>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</si>
  <si>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</si>
  <si>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</si>
  <si>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</si>
  <si>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</si>
  <si>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</si>
  <si>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</si>
  <si>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</si>
  <si>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</si>
  <si>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</si>
  <si>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</si>
  <si>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  DURING JANUARY - DECEMBER  2021                                                 </t>
  </si>
  <si>
    <t xml:space="preserve">                                                       DURING JANUARY - DECEMBER  2021                                      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</si>
</sst>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97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8" fillId="5" borderId="3" xfId="0" applyFont="1" applyFill="1" applyBorder="1"/>
    <xf numFmtId="0" fontId="7" fillId="5" borderId="15" xfId="0" applyFont="1" applyFill="1" applyBorder="1" applyAlignment="1">
      <alignment horizontal="center"/>
    </xf>
    <xf numFmtId="0" fontId="7" fillId="5" borderId="3" xfId="0" applyFont="1" applyFill="1" applyBorder="1"/>
    <xf numFmtId="0" fontId="7" fillId="5" borderId="18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7" fillId="5" borderId="6" xfId="0" applyFont="1" applyFill="1" applyBorder="1"/>
    <xf numFmtId="0" fontId="8" fillId="5" borderId="7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10" xfId="0" applyFont="1" applyFill="1" applyBorder="1"/>
    <xf numFmtId="0" fontId="8" fillId="5" borderId="15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right"/>
    </xf>
    <xf numFmtId="0" fontId="7" fillId="5" borderId="28" xfId="0" applyFont="1" applyFill="1" applyBorder="1"/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5" borderId="50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zoomScale="120" zoomScaleNormal="120" workbookViewId="0">
      <selection activeCell="G52" sqref="G52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5703125" style="1" customWidth="1"/>
    <col min="4" max="4" width="7.28515625" style="59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4.25" customHeight="1">
      <c r="A2" s="93" t="s">
        <v>51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14.25" customHeight="1" thickBot="1">
      <c r="A3" s="94" t="s">
        <v>50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4.25" customHeight="1" thickBot="1">
      <c r="A4" s="91" t="s">
        <v>0</v>
      </c>
      <c r="B4" s="92"/>
      <c r="C4" s="70" t="s">
        <v>12</v>
      </c>
      <c r="D4" s="71" t="s">
        <v>11</v>
      </c>
      <c r="E4" s="71" t="s">
        <v>13</v>
      </c>
      <c r="F4" s="71" t="s">
        <v>14</v>
      </c>
      <c r="G4" s="71" t="s">
        <v>15</v>
      </c>
      <c r="H4" s="71" t="s">
        <v>16</v>
      </c>
      <c r="I4" s="71" t="s">
        <v>17</v>
      </c>
      <c r="J4" s="71" t="s">
        <v>18</v>
      </c>
      <c r="K4" s="71" t="s">
        <v>19</v>
      </c>
      <c r="L4" s="71" t="s">
        <v>23</v>
      </c>
      <c r="M4" s="71" t="s">
        <v>24</v>
      </c>
      <c r="N4" s="71" t="s">
        <v>25</v>
      </c>
      <c r="O4" s="72" t="s">
        <v>4</v>
      </c>
    </row>
    <row r="5" spans="1:15" ht="14.25" customHeight="1">
      <c r="A5" s="76" t="s">
        <v>1</v>
      </c>
      <c r="B5" s="77" t="s">
        <v>2</v>
      </c>
      <c r="C5" s="40">
        <v>13876</v>
      </c>
      <c r="D5" s="54">
        <v>15603</v>
      </c>
      <c r="E5" s="15">
        <v>16438</v>
      </c>
      <c r="F5" s="15">
        <v>14656</v>
      </c>
      <c r="G5" s="15">
        <v>17748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6">
        <f>SUM(C5+D5+E5+F5+G5+H5+I5+J5+K5+L5+M5+N5)</f>
        <v>78321</v>
      </c>
    </row>
    <row r="6" spans="1:15" ht="14.25" customHeight="1">
      <c r="A6" s="78" t="s">
        <v>48</v>
      </c>
      <c r="B6" s="79" t="s">
        <v>3</v>
      </c>
      <c r="C6" s="47">
        <v>10647</v>
      </c>
      <c r="D6" s="56">
        <v>13153</v>
      </c>
      <c r="E6" s="17">
        <v>13293</v>
      </c>
      <c r="F6" s="17">
        <v>9911</v>
      </c>
      <c r="G6" s="17">
        <v>10726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8">
        <f>SUM(C6+D6+E6+F6+G6+H6+I6+J6+K6+L6+M6+N6)</f>
        <v>57730</v>
      </c>
    </row>
    <row r="7" spans="1:15" s="5" customFormat="1" ht="14.25" customHeight="1">
      <c r="A7" s="76"/>
      <c r="B7" s="80" t="s">
        <v>4</v>
      </c>
      <c r="C7" s="48">
        <f>SUM(C5+C6)</f>
        <v>24523</v>
      </c>
      <c r="D7" s="20">
        <f>SUM(D5+D6)</f>
        <v>28756</v>
      </c>
      <c r="E7" s="20">
        <f>SUM(E5+E6)</f>
        <v>29731</v>
      </c>
      <c r="F7" s="20">
        <f t="shared" ref="F7:O7" si="0">SUM(F5+F6)</f>
        <v>24567</v>
      </c>
      <c r="G7" s="20">
        <f t="shared" si="0"/>
        <v>28474</v>
      </c>
      <c r="H7" s="20">
        <f t="shared" si="0"/>
        <v>0</v>
      </c>
      <c r="I7" s="20">
        <f t="shared" si="0"/>
        <v>0</v>
      </c>
      <c r="J7" s="20">
        <f t="shared" si="0"/>
        <v>0</v>
      </c>
      <c r="K7" s="20">
        <f>SUM(K5+K6)</f>
        <v>0</v>
      </c>
      <c r="L7" s="20">
        <f>SUM(L5+L6)</f>
        <v>0</v>
      </c>
      <c r="M7" s="20">
        <f>SUM(M5+M6)</f>
        <v>0</v>
      </c>
      <c r="N7" s="20">
        <f t="shared" si="0"/>
        <v>0</v>
      </c>
      <c r="O7" s="21">
        <f t="shared" si="0"/>
        <v>136051</v>
      </c>
    </row>
    <row r="8" spans="1:15" ht="14.25" customHeight="1" thickBot="1">
      <c r="A8" s="81"/>
      <c r="B8" s="82" t="s">
        <v>5</v>
      </c>
      <c r="C8" s="49">
        <f>SUM(C7*100/C31)</f>
        <v>23.662170246434705</v>
      </c>
      <c r="D8" s="50">
        <f t="shared" ref="D8:O8" si="1">SUM(D7*100/D31)</f>
        <v>27.026823812477677</v>
      </c>
      <c r="E8" s="6">
        <f t="shared" si="1"/>
        <v>24.145828426635049</v>
      </c>
      <c r="F8" s="6">
        <f t="shared" si="1"/>
        <v>22.345824995452066</v>
      </c>
      <c r="G8" s="6">
        <f t="shared" si="1"/>
        <v>24.141556305427908</v>
      </c>
      <c r="H8" s="6" t="e">
        <f t="shared" si="1"/>
        <v>#DIV/0!</v>
      </c>
      <c r="I8" s="6" t="e">
        <f t="shared" si="1"/>
        <v>#DIV/0!</v>
      </c>
      <c r="J8" s="6" t="e">
        <f>SUM(J7*100/J31)</f>
        <v>#DIV/0!</v>
      </c>
      <c r="K8" s="6" t="e">
        <f>SUM(K7*100/K31)</f>
        <v>#DIV/0!</v>
      </c>
      <c r="L8" s="6" t="e">
        <f>SUM(L7*100/L31)</f>
        <v>#DIV/0!</v>
      </c>
      <c r="M8" s="6" t="e">
        <f>SUM(M7*100/M31)</f>
        <v>#DIV/0!</v>
      </c>
      <c r="N8" s="6" t="e">
        <f t="shared" si="1"/>
        <v>#DIV/0!</v>
      </c>
      <c r="O8" s="7">
        <f t="shared" si="1"/>
        <v>24.249224226588218</v>
      </c>
    </row>
    <row r="9" spans="1:15" ht="14.25" customHeight="1">
      <c r="A9" s="76" t="s">
        <v>6</v>
      </c>
      <c r="B9" s="77" t="s">
        <v>2</v>
      </c>
      <c r="C9" s="40">
        <v>9766</v>
      </c>
      <c r="D9" s="55">
        <v>8707</v>
      </c>
      <c r="E9" s="15">
        <v>8732</v>
      </c>
      <c r="F9" s="15">
        <v>9139</v>
      </c>
      <c r="G9" s="63">
        <v>9933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6">
        <f>SUM(C9+D9+E9+F9+G9+H9+I9+J9+K9+L9+M9+N9)</f>
        <v>46277</v>
      </c>
    </row>
    <row r="10" spans="1:15" ht="14.25" customHeight="1">
      <c r="A10" s="78" t="s">
        <v>30</v>
      </c>
      <c r="B10" s="79" t="s">
        <v>3</v>
      </c>
      <c r="C10" s="47">
        <v>11039</v>
      </c>
      <c r="D10" s="56">
        <v>17000</v>
      </c>
      <c r="E10" s="17">
        <v>21467</v>
      </c>
      <c r="F10" s="17">
        <v>16320</v>
      </c>
      <c r="G10" s="68">
        <v>16319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8">
        <f>SUM(C10+D10+E10+F10+G10+H10+I10+J10+K10+L10+M10+N10)</f>
        <v>82145</v>
      </c>
    </row>
    <row r="11" spans="1:15" ht="14.25" customHeight="1">
      <c r="A11" s="78"/>
      <c r="B11" s="80" t="s">
        <v>4</v>
      </c>
      <c r="C11" s="48">
        <f>SUM(C9+C10)</f>
        <v>20805</v>
      </c>
      <c r="D11" s="20">
        <f t="shared" ref="D11:O11" si="2">SUM(D9+D10)</f>
        <v>25707</v>
      </c>
      <c r="E11" s="20">
        <f t="shared" si="2"/>
        <v>30199</v>
      </c>
      <c r="F11" s="20">
        <f t="shared" si="2"/>
        <v>25459</v>
      </c>
      <c r="G11" s="64">
        <f t="shared" si="2"/>
        <v>26252</v>
      </c>
      <c r="H11" s="20">
        <f t="shared" si="2"/>
        <v>0</v>
      </c>
      <c r="I11" s="20">
        <f t="shared" si="2"/>
        <v>0</v>
      </c>
      <c r="J11" s="20">
        <f t="shared" si="2"/>
        <v>0</v>
      </c>
      <c r="K11" s="20">
        <f>SUM(K9+K10)</f>
        <v>0</v>
      </c>
      <c r="L11" s="20">
        <f>SUM(L9+L10)</f>
        <v>0</v>
      </c>
      <c r="M11" s="20">
        <f>SUM(M9+M10)</f>
        <v>0</v>
      </c>
      <c r="N11" s="20">
        <f t="shared" si="2"/>
        <v>0</v>
      </c>
      <c r="O11" s="21">
        <f t="shared" si="2"/>
        <v>128422</v>
      </c>
    </row>
    <row r="12" spans="1:15" ht="14.25" customHeight="1" thickBot="1">
      <c r="A12" s="78"/>
      <c r="B12" s="83" t="s">
        <v>5</v>
      </c>
      <c r="C12" s="49">
        <f>SUM(C11*100/C31)</f>
        <v>20.074683031320557</v>
      </c>
      <c r="D12" s="50">
        <f t="shared" ref="D12:O12" si="3">SUM(D11*100/D31)</f>
        <v>24.161168443015846</v>
      </c>
      <c r="E12" s="50">
        <f t="shared" si="3"/>
        <v>24.525911427666468</v>
      </c>
      <c r="F12" s="8">
        <f t="shared" si="3"/>
        <v>23.157176641804622</v>
      </c>
      <c r="G12" s="65">
        <f t="shared" si="3"/>
        <v>22.257643328302784</v>
      </c>
      <c r="H12" s="8" t="e">
        <f t="shared" si="3"/>
        <v>#DIV/0!</v>
      </c>
      <c r="I12" s="8" t="e">
        <f t="shared" si="3"/>
        <v>#DIV/0!</v>
      </c>
      <c r="J12" s="8" t="e">
        <f t="shared" si="3"/>
        <v>#DIV/0!</v>
      </c>
      <c r="K12" s="8" t="e">
        <f>SUM(K11*100/K31)</f>
        <v>#DIV/0!</v>
      </c>
      <c r="L12" s="8" t="e">
        <f>SUM(L11*100/L31)</f>
        <v>#DIV/0!</v>
      </c>
      <c r="M12" s="8" t="e">
        <f>SUM(M11*100/M31)</f>
        <v>#DIV/0!</v>
      </c>
      <c r="N12" s="8" t="e">
        <f t="shared" si="3"/>
        <v>#DIV/0!</v>
      </c>
      <c r="O12" s="9">
        <f t="shared" si="3"/>
        <v>22.889459641067777</v>
      </c>
    </row>
    <row r="13" spans="1:15" ht="14.25" customHeight="1">
      <c r="A13" s="84" t="s">
        <v>7</v>
      </c>
      <c r="B13" s="77" t="s">
        <v>2</v>
      </c>
      <c r="C13" s="39">
        <v>10530</v>
      </c>
      <c r="D13" s="57">
        <v>8072</v>
      </c>
      <c r="E13" s="30">
        <v>11037</v>
      </c>
      <c r="F13" s="15">
        <v>12725</v>
      </c>
      <c r="G13" s="15">
        <v>13038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6">
        <f>SUM(C13+D13+E13+F13+G13+H13+I13+J13+K13+L13+M13+N13)</f>
        <v>55402</v>
      </c>
    </row>
    <row r="14" spans="1:15" ht="14.25" customHeight="1">
      <c r="A14" s="78" t="s">
        <v>31</v>
      </c>
      <c r="B14" s="79" t="s">
        <v>3</v>
      </c>
      <c r="C14" s="47">
        <v>13779</v>
      </c>
      <c r="D14" s="56">
        <v>13660</v>
      </c>
      <c r="E14" s="17">
        <v>13935</v>
      </c>
      <c r="F14" s="17">
        <v>12966</v>
      </c>
      <c r="G14" s="17">
        <v>13004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8">
        <f>SUM(C14+D14+E14+F14+G14+H14+I14+J14+K14+L14+M14+N14)</f>
        <v>67344</v>
      </c>
    </row>
    <row r="15" spans="1:15" ht="14.25" customHeight="1">
      <c r="A15" s="78"/>
      <c r="B15" s="80" t="s">
        <v>4</v>
      </c>
      <c r="C15" s="48">
        <f>SUM(C13+C14)</f>
        <v>24309</v>
      </c>
      <c r="D15" s="20">
        <f t="shared" ref="D15:O15" si="4">SUM(D13+D14)</f>
        <v>21732</v>
      </c>
      <c r="E15" s="20">
        <f t="shared" si="4"/>
        <v>24972</v>
      </c>
      <c r="F15" s="20">
        <f t="shared" si="4"/>
        <v>25691</v>
      </c>
      <c r="G15" s="20">
        <f t="shared" si="4"/>
        <v>26042</v>
      </c>
      <c r="H15" s="20">
        <f t="shared" si="4"/>
        <v>0</v>
      </c>
      <c r="I15" s="20">
        <f t="shared" si="4"/>
        <v>0</v>
      </c>
      <c r="J15" s="20">
        <f t="shared" si="4"/>
        <v>0</v>
      </c>
      <c r="K15" s="20">
        <f>SUM(K13+K14)</f>
        <v>0</v>
      </c>
      <c r="L15" s="20">
        <f>SUM(L13+L14)</f>
        <v>0</v>
      </c>
      <c r="M15" s="20">
        <f>SUM(M13+M14)</f>
        <v>0</v>
      </c>
      <c r="N15" s="20">
        <f t="shared" si="4"/>
        <v>0</v>
      </c>
      <c r="O15" s="21">
        <f t="shared" si="4"/>
        <v>122746</v>
      </c>
    </row>
    <row r="16" spans="1:15" ht="14.25" customHeight="1" thickBot="1">
      <c r="A16" s="78"/>
      <c r="B16" s="83" t="s">
        <v>5</v>
      </c>
      <c r="C16" s="51">
        <f>SUM(C15*100/C31)</f>
        <v>23.455682278700863</v>
      </c>
      <c r="D16" s="52">
        <f t="shared" ref="D16:O16" si="5">SUM(D15*100/D31)</f>
        <v>20.425195962330118</v>
      </c>
      <c r="E16" s="52">
        <f t="shared" si="5"/>
        <v>20.280839106317661</v>
      </c>
      <c r="F16" s="8">
        <f t="shared" si="5"/>
        <v>23.368200836820083</v>
      </c>
      <c r="G16" s="8">
        <f t="shared" si="5"/>
        <v>22.079595747206348</v>
      </c>
      <c r="H16" s="8" t="e">
        <f t="shared" si="5"/>
        <v>#DIV/0!</v>
      </c>
      <c r="I16" s="8" t="e">
        <f t="shared" si="5"/>
        <v>#DIV/0!</v>
      </c>
      <c r="J16" s="8" t="e">
        <f t="shared" si="5"/>
        <v>#DIV/0!</v>
      </c>
      <c r="K16" s="8" t="e">
        <f>SUM(K15*100/K31)</f>
        <v>#DIV/0!</v>
      </c>
      <c r="L16" s="8" t="e">
        <f>SUM(L15*100/L31)</f>
        <v>#DIV/0!</v>
      </c>
      <c r="M16" s="8" t="e">
        <f>SUM(M15*100/M31)</f>
        <v>#DIV/0!</v>
      </c>
      <c r="N16" s="8" t="e">
        <f t="shared" si="5"/>
        <v>#DIV/0!</v>
      </c>
      <c r="O16" s="9">
        <f t="shared" si="5"/>
        <v>21.877790511769831</v>
      </c>
    </row>
    <row r="17" spans="1:15" ht="14.25" customHeight="1">
      <c r="A17" s="84" t="s">
        <v>8</v>
      </c>
      <c r="B17" s="77" t="s">
        <v>2</v>
      </c>
      <c r="C17" s="14">
        <v>5361</v>
      </c>
      <c r="D17" s="58">
        <v>5294</v>
      </c>
      <c r="E17" s="15">
        <v>9090</v>
      </c>
      <c r="F17" s="15">
        <v>9706</v>
      </c>
      <c r="G17" s="15">
        <v>7284</v>
      </c>
      <c r="H17" s="63">
        <v>0</v>
      </c>
      <c r="I17" s="63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f>SUM(C17+D17+E17+F17+G17+H17+I17+J17+K17+L17+M17+N17)</f>
        <v>36735</v>
      </c>
    </row>
    <row r="18" spans="1:15" ht="14.25" customHeight="1">
      <c r="A18" s="78" t="s">
        <v>32</v>
      </c>
      <c r="B18" s="79" t="s">
        <v>3</v>
      </c>
      <c r="C18" s="47">
        <v>7025</v>
      </c>
      <c r="D18" s="55">
        <v>4722</v>
      </c>
      <c r="E18" s="17">
        <v>7516</v>
      </c>
      <c r="F18" s="17">
        <v>3932</v>
      </c>
      <c r="G18" s="17">
        <v>5381</v>
      </c>
      <c r="H18" s="68">
        <v>0</v>
      </c>
      <c r="I18" s="68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8">
        <f>SUM(C18+D18+E18+F18+G18+H18+I18+J18+K18+L18+M18+N18)</f>
        <v>28576</v>
      </c>
    </row>
    <row r="19" spans="1:15" ht="14.25" customHeight="1">
      <c r="A19" s="78"/>
      <c r="B19" s="80" t="s">
        <v>4</v>
      </c>
      <c r="C19" s="48">
        <f>SUM(C17+C18)</f>
        <v>12386</v>
      </c>
      <c r="D19" s="20">
        <f t="shared" ref="D19:O19" si="6">SUM(D17+D18)</f>
        <v>10016</v>
      </c>
      <c r="E19" s="20">
        <f t="shared" si="6"/>
        <v>16606</v>
      </c>
      <c r="F19" s="20">
        <f t="shared" si="6"/>
        <v>13638</v>
      </c>
      <c r="G19" s="20">
        <f t="shared" si="6"/>
        <v>12665</v>
      </c>
      <c r="H19" s="64">
        <f t="shared" si="6"/>
        <v>0</v>
      </c>
      <c r="I19" s="64">
        <f t="shared" si="6"/>
        <v>0</v>
      </c>
      <c r="J19" s="20">
        <f t="shared" si="6"/>
        <v>0</v>
      </c>
      <c r="K19" s="20">
        <f>SUM(K17+K18)</f>
        <v>0</v>
      </c>
      <c r="L19" s="20">
        <f>SUM(L17+L18)</f>
        <v>0</v>
      </c>
      <c r="M19" s="20">
        <f>SUM(M17+M18)</f>
        <v>0</v>
      </c>
      <c r="N19" s="20">
        <f t="shared" si="6"/>
        <v>0</v>
      </c>
      <c r="O19" s="21">
        <f t="shared" si="6"/>
        <v>65311</v>
      </c>
    </row>
    <row r="20" spans="1:15" ht="14.25" customHeight="1" thickBot="1">
      <c r="A20" s="78"/>
      <c r="B20" s="83" t="s">
        <v>5</v>
      </c>
      <c r="C20" s="49">
        <f>SUM(C19*100/C31)</f>
        <v>11.951214805380266</v>
      </c>
      <c r="D20" s="50">
        <f t="shared" ref="D20:O20" si="7">SUM(D19*100/D31)</f>
        <v>9.4137107840372938</v>
      </c>
      <c r="E20" s="50">
        <f t="shared" si="7"/>
        <v>13.486449391298699</v>
      </c>
      <c r="F20" s="8">
        <f t="shared" si="7"/>
        <v>12.404948153538294</v>
      </c>
      <c r="G20" s="8">
        <f t="shared" si="7"/>
        <v>10.737964831363506</v>
      </c>
      <c r="H20" s="65" t="e">
        <f t="shared" si="7"/>
        <v>#DIV/0!</v>
      </c>
      <c r="I20" s="65" t="e">
        <f t="shared" si="7"/>
        <v>#DIV/0!</v>
      </c>
      <c r="J20" s="8" t="e">
        <f t="shared" si="7"/>
        <v>#DIV/0!</v>
      </c>
      <c r="K20" s="8" t="e">
        <f>SUM(K19*100/K31)</f>
        <v>#DIV/0!</v>
      </c>
      <c r="L20" s="8" t="e">
        <f>SUM(L19*100/L31)</f>
        <v>#DIV/0!</v>
      </c>
      <c r="M20" s="8" t="e">
        <f>SUM(M19*100/M31)</f>
        <v>#DIV/0!</v>
      </c>
      <c r="N20" s="8" t="e">
        <f t="shared" si="7"/>
        <v>#DIV/0!</v>
      </c>
      <c r="O20" s="9">
        <f t="shared" si="7"/>
        <v>11.64078972931256</v>
      </c>
    </row>
    <row r="21" spans="1:15" ht="14.25" customHeight="1">
      <c r="A21" s="84" t="s">
        <v>9</v>
      </c>
      <c r="B21" s="77" t="s">
        <v>2</v>
      </c>
      <c r="C21" s="39">
        <v>2026</v>
      </c>
      <c r="D21" s="57">
        <v>2420</v>
      </c>
      <c r="E21" s="30">
        <v>2453</v>
      </c>
      <c r="F21" s="15">
        <v>2628</v>
      </c>
      <c r="G21" s="15">
        <v>2553</v>
      </c>
      <c r="H21" s="63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6">
        <f>SUM(C21+D21+E21+F21+G21+H21+I21+J21+K21+L21+M21+N21)</f>
        <v>12080</v>
      </c>
    </row>
    <row r="22" spans="1:15" ht="14.25" customHeight="1">
      <c r="A22" s="78" t="s">
        <v>47</v>
      </c>
      <c r="B22" s="79" t="s">
        <v>3</v>
      </c>
      <c r="C22" s="47">
        <v>1577</v>
      </c>
      <c r="D22" s="56">
        <v>3421</v>
      </c>
      <c r="E22" s="17">
        <v>3115</v>
      </c>
      <c r="F22" s="17">
        <v>2745</v>
      </c>
      <c r="G22" s="17">
        <v>2595</v>
      </c>
      <c r="H22" s="68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8">
        <f>SUM(C22+D22+E22+F22+G22+H22+I22+J22+K22+L22+M22+N22)</f>
        <v>13453</v>
      </c>
    </row>
    <row r="23" spans="1:15" ht="14.25" customHeight="1">
      <c r="A23" s="78"/>
      <c r="B23" s="80" t="s">
        <v>4</v>
      </c>
      <c r="C23" s="48">
        <f>SUM(C21+C22)</f>
        <v>3603</v>
      </c>
      <c r="D23" s="20">
        <f t="shared" ref="D23:O23" si="8">SUM(D21+D22)</f>
        <v>5841</v>
      </c>
      <c r="E23" s="20">
        <f t="shared" si="8"/>
        <v>5568</v>
      </c>
      <c r="F23" s="20">
        <f t="shared" si="8"/>
        <v>5373</v>
      </c>
      <c r="G23" s="20">
        <f t="shared" si="8"/>
        <v>5148</v>
      </c>
      <c r="H23" s="64">
        <f t="shared" si="8"/>
        <v>0</v>
      </c>
      <c r="I23" s="20">
        <f t="shared" si="8"/>
        <v>0</v>
      </c>
      <c r="J23" s="20">
        <f t="shared" si="8"/>
        <v>0</v>
      </c>
      <c r="K23" s="20">
        <f>SUM(K21+K22)</f>
        <v>0</v>
      </c>
      <c r="L23" s="20">
        <f>SUM(L21+L22)</f>
        <v>0</v>
      </c>
      <c r="M23" s="20">
        <f>SUM(M21+M22)</f>
        <v>0</v>
      </c>
      <c r="N23" s="20">
        <f t="shared" si="8"/>
        <v>0</v>
      </c>
      <c r="O23" s="21">
        <f t="shared" si="8"/>
        <v>25533</v>
      </c>
    </row>
    <row r="24" spans="1:15" ht="14.25" customHeight="1" thickBot="1">
      <c r="A24" s="78"/>
      <c r="B24" s="83" t="s">
        <v>5</v>
      </c>
      <c r="C24" s="49">
        <f>SUM(C23*100/C31)</f>
        <v>3.476524054883344</v>
      </c>
      <c r="D24" s="50">
        <f t="shared" ref="D24:O24" si="9">SUM(D23*100/D31)</f>
        <v>5.4897648452038572</v>
      </c>
      <c r="E24" s="52">
        <f t="shared" si="9"/>
        <v>4.5220131404764032</v>
      </c>
      <c r="F24" s="8">
        <f t="shared" si="9"/>
        <v>4.8872112061124247</v>
      </c>
      <c r="G24" s="8">
        <f t="shared" si="9"/>
        <v>4.3647092737354383</v>
      </c>
      <c r="H24" s="65" t="e">
        <f t="shared" si="9"/>
        <v>#DIV/0!</v>
      </c>
      <c r="I24" s="8" t="e">
        <f t="shared" si="9"/>
        <v>#DIV/0!</v>
      </c>
      <c r="J24" s="8" t="e">
        <f t="shared" si="9"/>
        <v>#DIV/0!</v>
      </c>
      <c r="K24" s="8" t="e">
        <f>SUM(K23*100/K31)</f>
        <v>#DIV/0!</v>
      </c>
      <c r="L24" s="8" t="e">
        <f>SUM(L23*100/L31)</f>
        <v>#DIV/0!</v>
      </c>
      <c r="M24" s="8" t="e">
        <f>SUM(M23*100/M31)</f>
        <v>#DIV/0!</v>
      </c>
      <c r="N24" s="8" t="e">
        <f t="shared" si="9"/>
        <v>#DIV/0!</v>
      </c>
      <c r="O24" s="9">
        <f t="shared" si="9"/>
        <v>4.5509069553143817</v>
      </c>
    </row>
    <row r="25" spans="1:15" ht="14.25" customHeight="1">
      <c r="A25" s="84" t="s">
        <v>10</v>
      </c>
      <c r="B25" s="77" t="s">
        <v>2</v>
      </c>
      <c r="C25" s="39">
        <v>8287</v>
      </c>
      <c r="D25" s="57">
        <v>6535</v>
      </c>
      <c r="E25" s="15">
        <v>7847</v>
      </c>
      <c r="F25" s="15">
        <v>7435</v>
      </c>
      <c r="G25" s="15">
        <v>9320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6">
        <f>SUM(C25+D25+E25+F25+G25+H25+I25+J25+K25+L25+M25+N25)</f>
        <v>39424</v>
      </c>
    </row>
    <row r="26" spans="1:15" ht="14.25" customHeight="1">
      <c r="A26" s="78" t="s">
        <v>33</v>
      </c>
      <c r="B26" s="79" t="s">
        <v>3</v>
      </c>
      <c r="C26" s="47">
        <v>9725</v>
      </c>
      <c r="D26" s="56">
        <v>7811</v>
      </c>
      <c r="E26" s="17">
        <v>8208</v>
      </c>
      <c r="F26" s="17">
        <v>7777</v>
      </c>
      <c r="G26" s="17">
        <v>10045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8">
        <f>SUM(C26+D26+E26+F26+G26+H26+I26+J26+K26+L26+M26+N26)</f>
        <v>43566</v>
      </c>
    </row>
    <row r="27" spans="1:15" ht="14.25" customHeight="1">
      <c r="A27" s="78"/>
      <c r="B27" s="80" t="s">
        <v>4</v>
      </c>
      <c r="C27" s="48">
        <f>SUM(C25+C26)</f>
        <v>18012</v>
      </c>
      <c r="D27" s="20">
        <f t="shared" ref="D27:O27" si="10">SUM(D25+D26)</f>
        <v>14346</v>
      </c>
      <c r="E27" s="20">
        <f t="shared" si="10"/>
        <v>16055</v>
      </c>
      <c r="F27" s="20">
        <f>SUM(F25+F26)</f>
        <v>15212</v>
      </c>
      <c r="G27" s="20">
        <f t="shared" si="10"/>
        <v>19365</v>
      </c>
      <c r="H27" s="20">
        <f t="shared" si="10"/>
        <v>0</v>
      </c>
      <c r="I27" s="20">
        <f t="shared" si="10"/>
        <v>0</v>
      </c>
      <c r="J27" s="20">
        <f t="shared" si="10"/>
        <v>0</v>
      </c>
      <c r="K27" s="20">
        <f>SUM(K25+K26)</f>
        <v>0</v>
      </c>
      <c r="L27" s="20">
        <f>SUM(L25+L26)</f>
        <v>0</v>
      </c>
      <c r="M27" s="20">
        <f>SUM(M25+M26)</f>
        <v>0</v>
      </c>
      <c r="N27" s="20">
        <f t="shared" si="10"/>
        <v>0</v>
      </c>
      <c r="O27" s="21">
        <f t="shared" si="10"/>
        <v>82990</v>
      </c>
    </row>
    <row r="28" spans="1:15" ht="14.25" customHeight="1" thickBot="1">
      <c r="A28" s="78"/>
      <c r="B28" s="83" t="s">
        <v>5</v>
      </c>
      <c r="C28" s="51">
        <f>SUM(C27*100/C31)</f>
        <v>17.379725583280266</v>
      </c>
      <c r="D28" s="52">
        <f t="shared" ref="D28:O28" si="11">SUM(D27*100/D31)</f>
        <v>13.483336152935205</v>
      </c>
      <c r="E28" s="52">
        <f t="shared" si="11"/>
        <v>13.03895850760572</v>
      </c>
      <c r="F28" s="8">
        <f t="shared" si="11"/>
        <v>13.836638166272513</v>
      </c>
      <c r="G28" s="8">
        <f t="shared" si="11"/>
        <v>16.418530513964019</v>
      </c>
      <c r="H28" s="8" t="e">
        <f t="shared" si="11"/>
        <v>#DIV/0!</v>
      </c>
      <c r="I28" s="8" t="e">
        <f t="shared" si="11"/>
        <v>#DIV/0!</v>
      </c>
      <c r="J28" s="8" t="e">
        <f t="shared" si="11"/>
        <v>#DIV/0!</v>
      </c>
      <c r="K28" s="8" t="e">
        <f>SUM(K27*100/K31)</f>
        <v>#DIV/0!</v>
      </c>
      <c r="L28" s="8" t="e">
        <f>SUM(L27*100/L31)</f>
        <v>#DIV/0!</v>
      </c>
      <c r="M28" s="8" t="e">
        <f>SUM(M27*100/M31)</f>
        <v>#DIV/0!</v>
      </c>
      <c r="N28" s="8" t="e">
        <f t="shared" si="11"/>
        <v>#DIV/0!</v>
      </c>
      <c r="O28" s="9">
        <f t="shared" si="11"/>
        <v>14.791828935947228</v>
      </c>
    </row>
    <row r="29" spans="1:15" ht="14.25" customHeight="1">
      <c r="A29" s="84" t="s">
        <v>20</v>
      </c>
      <c r="B29" s="85" t="s">
        <v>2</v>
      </c>
      <c r="C29" s="22">
        <f t="shared" ref="C29:N29" si="12">SUM(C5+C9+C13+C17+C21+C25)</f>
        <v>49846</v>
      </c>
      <c r="D29" s="22">
        <f t="shared" si="12"/>
        <v>46631</v>
      </c>
      <c r="E29" s="22">
        <f>SUM(E5+E9+E13+E17+E21+E25)</f>
        <v>55597</v>
      </c>
      <c r="F29" s="22">
        <f t="shared" si="12"/>
        <v>56289</v>
      </c>
      <c r="G29" s="22">
        <f t="shared" si="12"/>
        <v>59876</v>
      </c>
      <c r="H29" s="22">
        <f t="shared" si="12"/>
        <v>0</v>
      </c>
      <c r="I29" s="22">
        <f t="shared" si="12"/>
        <v>0</v>
      </c>
      <c r="J29" s="22">
        <f t="shared" si="12"/>
        <v>0</v>
      </c>
      <c r="K29" s="22">
        <f t="shared" ref="K29:M30" si="13">SUM(K5+K9+K13+K17+K21+K25)</f>
        <v>0</v>
      </c>
      <c r="L29" s="22">
        <f t="shared" si="13"/>
        <v>0</v>
      </c>
      <c r="M29" s="22">
        <f t="shared" si="13"/>
        <v>0</v>
      </c>
      <c r="N29" s="22">
        <f t="shared" si="12"/>
        <v>0</v>
      </c>
      <c r="O29" s="23">
        <f>SUM(C29+D29+E29+F29+G29+H29+I29+J29+K29+L29+M29+N29)</f>
        <v>268239</v>
      </c>
    </row>
    <row r="30" spans="1:15" ht="14.25" customHeight="1">
      <c r="A30" s="78"/>
      <c r="B30" s="80" t="s">
        <v>3</v>
      </c>
      <c r="C30" s="19">
        <f>SUM(C6+C10+C14+C18+C22+C26)</f>
        <v>53792</v>
      </c>
      <c r="D30" s="20">
        <f t="shared" ref="D30:N30" si="14">SUM(D6+D10+D14+D18+D22+D26)</f>
        <v>59767</v>
      </c>
      <c r="E30" s="20">
        <f t="shared" si="14"/>
        <v>67534</v>
      </c>
      <c r="F30" s="20">
        <f t="shared" si="14"/>
        <v>53651</v>
      </c>
      <c r="G30" s="20">
        <f t="shared" si="14"/>
        <v>58070</v>
      </c>
      <c r="H30" s="20">
        <f t="shared" si="14"/>
        <v>0</v>
      </c>
      <c r="I30" s="20">
        <f t="shared" si="14"/>
        <v>0</v>
      </c>
      <c r="J30" s="20">
        <f t="shared" si="14"/>
        <v>0</v>
      </c>
      <c r="K30" s="20">
        <f t="shared" si="13"/>
        <v>0</v>
      </c>
      <c r="L30" s="20">
        <f t="shared" si="13"/>
        <v>0</v>
      </c>
      <c r="M30" s="20">
        <f t="shared" si="13"/>
        <v>0</v>
      </c>
      <c r="N30" s="20">
        <f t="shared" si="14"/>
        <v>0</v>
      </c>
      <c r="O30" s="21">
        <f>SUM(C30+D30+E30+F30+G30+H30+I30+J30+K30+L30+M30+N30)</f>
        <v>292814</v>
      </c>
    </row>
    <row r="31" spans="1:15" ht="14.25" customHeight="1" thickBot="1">
      <c r="A31" s="81"/>
      <c r="B31" s="82" t="s">
        <v>20</v>
      </c>
      <c r="C31" s="11">
        <f>SUM(C29+C30)</f>
        <v>103638</v>
      </c>
      <c r="D31" s="12">
        <f t="shared" ref="D31:O31" si="15">SUM(D29+D30)</f>
        <v>106398</v>
      </c>
      <c r="E31" s="12">
        <f t="shared" si="15"/>
        <v>123131</v>
      </c>
      <c r="F31" s="12">
        <f t="shared" si="15"/>
        <v>109940</v>
      </c>
      <c r="G31" s="12">
        <f t="shared" si="15"/>
        <v>117946</v>
      </c>
      <c r="H31" s="12">
        <f t="shared" si="15"/>
        <v>0</v>
      </c>
      <c r="I31" s="12">
        <f t="shared" si="15"/>
        <v>0</v>
      </c>
      <c r="J31" s="12">
        <f t="shared" si="15"/>
        <v>0</v>
      </c>
      <c r="K31" s="12">
        <f>SUM(K29+K30)</f>
        <v>0</v>
      </c>
      <c r="L31" s="12">
        <f>SUM(L29+L30)</f>
        <v>0</v>
      </c>
      <c r="M31" s="12">
        <f>SUM(M29+M30)</f>
        <v>0</v>
      </c>
      <c r="N31" s="12">
        <f t="shared" si="15"/>
        <v>0</v>
      </c>
      <c r="O31" s="13">
        <f t="shared" si="15"/>
        <v>561053</v>
      </c>
    </row>
    <row r="32" spans="1:15" ht="14.25" customHeight="1">
      <c r="A32" s="5" t="s">
        <v>26</v>
      </c>
    </row>
    <row r="33" spans="1:18" ht="14.25" customHeight="1">
      <c r="A33" s="1" t="s">
        <v>26</v>
      </c>
      <c r="L33" s="62"/>
    </row>
    <row r="34" spans="1:18" ht="14.25" customHeight="1">
      <c r="A34" s="93" t="s">
        <v>21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</row>
    <row r="35" spans="1:18" ht="14.25" customHeight="1">
      <c r="A35" s="93" t="s">
        <v>52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</row>
    <row r="36" spans="1:18" ht="14.25" customHeight="1" thickBot="1">
      <c r="A36" s="93" t="s">
        <v>26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1:18" ht="16.5" customHeight="1" thickBot="1">
      <c r="A37" s="91" t="s">
        <v>0</v>
      </c>
      <c r="B37" s="92"/>
      <c r="C37" s="70" t="s">
        <v>12</v>
      </c>
      <c r="D37" s="71" t="s">
        <v>11</v>
      </c>
      <c r="E37" s="71" t="s">
        <v>13</v>
      </c>
      <c r="F37" s="71" t="s">
        <v>14</v>
      </c>
      <c r="G37" s="71" t="s">
        <v>15</v>
      </c>
      <c r="H37" s="71" t="s">
        <v>16</v>
      </c>
      <c r="I37" s="71" t="s">
        <v>17</v>
      </c>
      <c r="J37" s="71" t="s">
        <v>18</v>
      </c>
      <c r="K37" s="73" t="s">
        <v>19</v>
      </c>
      <c r="L37" s="74" t="s">
        <v>23</v>
      </c>
      <c r="M37" s="75" t="s">
        <v>24</v>
      </c>
      <c r="N37" s="71" t="s">
        <v>25</v>
      </c>
      <c r="O37" s="72" t="s">
        <v>4</v>
      </c>
    </row>
    <row r="38" spans="1:18" ht="16.5" customHeight="1">
      <c r="A38" s="76" t="s">
        <v>2</v>
      </c>
      <c r="B38" s="86" t="s">
        <v>27</v>
      </c>
      <c r="C38" s="69">
        <v>12606</v>
      </c>
      <c r="D38" s="55">
        <v>11654</v>
      </c>
      <c r="E38" s="30">
        <v>15716</v>
      </c>
      <c r="F38" s="30">
        <v>17958</v>
      </c>
      <c r="G38" s="30">
        <v>16619</v>
      </c>
      <c r="H38" s="30">
        <v>0</v>
      </c>
      <c r="I38" s="30">
        <v>0</v>
      </c>
      <c r="J38" s="30">
        <v>0</v>
      </c>
      <c r="K38" s="31">
        <v>0</v>
      </c>
      <c r="L38" s="15">
        <v>0</v>
      </c>
      <c r="M38" s="15">
        <v>0</v>
      </c>
      <c r="N38" s="15">
        <v>0</v>
      </c>
      <c r="O38" s="32">
        <f>SUM(C38+D38+E38+F38+G38+H38+I38+J38+K38+L38+M38+N38)</f>
        <v>74553</v>
      </c>
    </row>
    <row r="39" spans="1:18" ht="16.5" customHeight="1">
      <c r="A39" s="76"/>
      <c r="B39" s="87" t="s">
        <v>5</v>
      </c>
      <c r="C39" s="33">
        <f>SUM(C38*100/C44)</f>
        <v>25.289892870039722</v>
      </c>
      <c r="D39" s="34">
        <f>SUM(D38*100/D44)</f>
        <v>24.991958139435141</v>
      </c>
      <c r="E39" s="34">
        <f t="shared" ref="E39:N39" si="16">SUM(E38*100/E44)</f>
        <v>28.267712286634172</v>
      </c>
      <c r="F39" s="34">
        <f t="shared" si="16"/>
        <v>31.903213771784895</v>
      </c>
      <c r="G39" s="34">
        <f t="shared" si="16"/>
        <v>27.755695103213309</v>
      </c>
      <c r="H39" s="34" t="e">
        <f t="shared" si="16"/>
        <v>#DIV/0!</v>
      </c>
      <c r="I39" s="34" t="e">
        <f t="shared" si="16"/>
        <v>#DIV/0!</v>
      </c>
      <c r="J39" s="34" t="e">
        <f t="shared" si="16"/>
        <v>#DIV/0!</v>
      </c>
      <c r="K39" s="35" t="e">
        <f>SUM(K38*100/K44)</f>
        <v>#DIV/0!</v>
      </c>
      <c r="L39" s="34" t="e">
        <f t="shared" si="16"/>
        <v>#DIV/0!</v>
      </c>
      <c r="M39" s="34" t="e">
        <f t="shared" si="16"/>
        <v>#DIV/0!</v>
      </c>
      <c r="N39" s="34" t="e">
        <f t="shared" si="16"/>
        <v>#DIV/0!</v>
      </c>
      <c r="O39" s="36">
        <f>SUM(O38*100/O44)</f>
        <v>27.79349758983593</v>
      </c>
      <c r="R39" s="46"/>
    </row>
    <row r="40" spans="1:18" ht="16.5" customHeight="1">
      <c r="A40" s="78"/>
      <c r="B40" s="86" t="s">
        <v>28</v>
      </c>
      <c r="C40" s="29">
        <v>34246</v>
      </c>
      <c r="D40" s="55">
        <v>31981</v>
      </c>
      <c r="E40" s="30">
        <v>36626</v>
      </c>
      <c r="F40" s="30">
        <v>35372</v>
      </c>
      <c r="G40" s="30">
        <v>39701</v>
      </c>
      <c r="H40" s="30">
        <v>0</v>
      </c>
      <c r="I40" s="30">
        <v>0</v>
      </c>
      <c r="J40" s="30">
        <v>0</v>
      </c>
      <c r="K40" s="31">
        <v>0</v>
      </c>
      <c r="L40" s="30">
        <v>0</v>
      </c>
      <c r="M40" s="30">
        <v>0</v>
      </c>
      <c r="N40" s="30">
        <v>0</v>
      </c>
      <c r="O40" s="32">
        <f>SUM(C40+D40+E40+F40+G40+H40+I40+J40+K40+L40+M40+N40)</f>
        <v>177926</v>
      </c>
      <c r="R40" s="46"/>
    </row>
    <row r="41" spans="1:18" ht="16.5" customHeight="1">
      <c r="A41" s="78"/>
      <c r="B41" s="88" t="s">
        <v>5</v>
      </c>
      <c r="C41" s="37">
        <f>SUM(C40*100/C44)</f>
        <v>68.703607109898485</v>
      </c>
      <c r="D41" s="34">
        <f>SUM(D40*100/D44)</f>
        <v>68.583131393279146</v>
      </c>
      <c r="E41" s="34">
        <f t="shared" ref="E41:N41" si="17">SUM(E40*100/E44)</f>
        <v>65.877655269169196</v>
      </c>
      <c r="F41" s="34">
        <f t="shared" si="17"/>
        <v>62.839986498250099</v>
      </c>
      <c r="G41" s="34">
        <f t="shared" si="17"/>
        <v>66.305364419800924</v>
      </c>
      <c r="H41" s="34" t="e">
        <f t="shared" si="17"/>
        <v>#DIV/0!</v>
      </c>
      <c r="I41" s="34" t="e">
        <f t="shared" si="17"/>
        <v>#DIV/0!</v>
      </c>
      <c r="J41" s="34" t="e">
        <f t="shared" si="17"/>
        <v>#DIV/0!</v>
      </c>
      <c r="K41" s="38" t="e">
        <f t="shared" si="17"/>
        <v>#DIV/0!</v>
      </c>
      <c r="L41" s="34" t="e">
        <f t="shared" si="17"/>
        <v>#DIV/0!</v>
      </c>
      <c r="M41" s="34" t="e">
        <f t="shared" si="17"/>
        <v>#DIV/0!</v>
      </c>
      <c r="N41" s="34" t="e">
        <f t="shared" si="17"/>
        <v>#DIV/0!</v>
      </c>
      <c r="O41" s="36">
        <f>SUM(O40*100/O44)</f>
        <v>66.331144986374085</v>
      </c>
      <c r="R41" s="46"/>
    </row>
    <row r="42" spans="1:18" ht="16.5" customHeight="1">
      <c r="A42" s="78"/>
      <c r="B42" s="89" t="s">
        <v>29</v>
      </c>
      <c r="C42" s="39">
        <v>2994</v>
      </c>
      <c r="D42" s="60">
        <v>2996</v>
      </c>
      <c r="E42" s="30">
        <v>3255</v>
      </c>
      <c r="F42" s="30">
        <v>2959</v>
      </c>
      <c r="G42" s="30">
        <v>3556</v>
      </c>
      <c r="H42" s="30">
        <v>0</v>
      </c>
      <c r="I42" s="30">
        <v>0</v>
      </c>
      <c r="J42" s="30">
        <v>0</v>
      </c>
      <c r="K42" s="31">
        <v>0</v>
      </c>
      <c r="L42" s="30">
        <v>0</v>
      </c>
      <c r="M42" s="30">
        <v>0</v>
      </c>
      <c r="N42" s="30">
        <v>0</v>
      </c>
      <c r="O42" s="32">
        <f>SUM(C42+D42+E42+F42+G42+H42+I42+J42+K42+L42+M42+N42)</f>
        <v>15760</v>
      </c>
    </row>
    <row r="43" spans="1:18" ht="16.5" customHeight="1">
      <c r="A43" s="78"/>
      <c r="B43" s="90" t="s">
        <v>34</v>
      </c>
      <c r="C43" s="37">
        <f>SUM(C42*100/C44)</f>
        <v>6.0065000200617904</v>
      </c>
      <c r="D43" s="34">
        <f>SUM(D42*100/D44)</f>
        <v>6.4249104672857111</v>
      </c>
      <c r="E43" s="34">
        <f t="shared" ref="E43:N43" si="18">SUM(E42*100/E44)</f>
        <v>5.8546324441966293</v>
      </c>
      <c r="F43" s="34">
        <f t="shared" si="18"/>
        <v>5.2567997299650022</v>
      </c>
      <c r="G43" s="34">
        <f t="shared" si="18"/>
        <v>5.9389404769857705</v>
      </c>
      <c r="H43" s="34" t="e">
        <f t="shared" si="18"/>
        <v>#DIV/0!</v>
      </c>
      <c r="I43" s="34" t="e">
        <f t="shared" si="18"/>
        <v>#DIV/0!</v>
      </c>
      <c r="J43" s="34" t="e">
        <f t="shared" si="18"/>
        <v>#DIV/0!</v>
      </c>
      <c r="K43" s="38" t="e">
        <f t="shared" si="18"/>
        <v>#DIV/0!</v>
      </c>
      <c r="L43" s="34" t="e">
        <f t="shared" si="18"/>
        <v>#DIV/0!</v>
      </c>
      <c r="M43" s="34" t="e">
        <f t="shared" si="18"/>
        <v>#DIV/0!</v>
      </c>
      <c r="N43" s="34" t="e">
        <f t="shared" si="18"/>
        <v>#DIV/0!</v>
      </c>
      <c r="O43" s="36">
        <f>SUM(O42*100/O44)</f>
        <v>5.8753574237899784</v>
      </c>
    </row>
    <row r="44" spans="1:18" ht="16.5" customHeight="1" thickBot="1">
      <c r="A44" s="76"/>
      <c r="B44" s="83" t="s">
        <v>4</v>
      </c>
      <c r="C44" s="2">
        <f>SUM(C38+C40+C42)</f>
        <v>49846</v>
      </c>
      <c r="D44" s="53">
        <f>SUM(D38+D40+D42)</f>
        <v>46631</v>
      </c>
      <c r="E44" s="3">
        <f t="shared" ref="E44:K44" si="19">SUM(E38+E40+E42)</f>
        <v>55597</v>
      </c>
      <c r="F44" s="3">
        <f t="shared" si="19"/>
        <v>56289</v>
      </c>
      <c r="G44" s="3">
        <f t="shared" si="19"/>
        <v>59876</v>
      </c>
      <c r="H44" s="3">
        <f t="shared" si="19"/>
        <v>0</v>
      </c>
      <c r="I44" s="3">
        <f t="shared" si="19"/>
        <v>0</v>
      </c>
      <c r="J44" s="3">
        <f t="shared" si="19"/>
        <v>0</v>
      </c>
      <c r="K44" s="2">
        <f t="shared" si="19"/>
        <v>0</v>
      </c>
      <c r="L44" s="3">
        <f>SUM(L38+L40+L42)</f>
        <v>0</v>
      </c>
      <c r="M44" s="3">
        <f>SUM(M38+M40+M42)</f>
        <v>0</v>
      </c>
      <c r="N44" s="3">
        <f>SUM(N38+N40+N42)</f>
        <v>0</v>
      </c>
      <c r="O44" s="4">
        <f>SUM(O38+O40+O42)</f>
        <v>268239</v>
      </c>
    </row>
    <row r="45" spans="1:18" ht="16.5" customHeight="1">
      <c r="A45" s="84" t="s">
        <v>3</v>
      </c>
      <c r="B45" s="77" t="s">
        <v>27</v>
      </c>
      <c r="C45" s="40">
        <v>17307</v>
      </c>
      <c r="D45" s="57">
        <v>19762</v>
      </c>
      <c r="E45" s="15">
        <v>20380</v>
      </c>
      <c r="F45" s="41">
        <v>16546</v>
      </c>
      <c r="G45" s="63">
        <v>18091</v>
      </c>
      <c r="H45" s="41">
        <v>0</v>
      </c>
      <c r="I45" s="63">
        <v>0</v>
      </c>
      <c r="J45" s="15">
        <v>0</v>
      </c>
      <c r="K45" s="15">
        <v>0</v>
      </c>
      <c r="L45" s="41">
        <v>0</v>
      </c>
      <c r="M45" s="15">
        <v>0</v>
      </c>
      <c r="N45" s="15">
        <v>0</v>
      </c>
      <c r="O45" s="16">
        <f>SUM(C45+D45+E45+F45+G45+H45+I45+J45+K45+L45+M45+N45)</f>
        <v>92086</v>
      </c>
    </row>
    <row r="46" spans="1:18" ht="16.5" customHeight="1">
      <c r="A46" s="76"/>
      <c r="B46" s="87" t="s">
        <v>5</v>
      </c>
      <c r="C46" s="42">
        <f t="shared" ref="C46:K46" si="20">SUM(C45*100/C51)</f>
        <v>32.173929208804282</v>
      </c>
      <c r="D46" s="34">
        <f t="shared" si="20"/>
        <v>33.065069352652799</v>
      </c>
      <c r="E46" s="34">
        <f t="shared" si="20"/>
        <v>30.177392128409394</v>
      </c>
      <c r="F46" s="34">
        <f t="shared" si="20"/>
        <v>30.840058899181749</v>
      </c>
      <c r="G46" s="34">
        <f t="shared" si="20"/>
        <v>31.153779920785258</v>
      </c>
      <c r="H46" s="43" t="e">
        <f t="shared" si="20"/>
        <v>#DIV/0!</v>
      </c>
      <c r="I46" s="34" t="e">
        <f t="shared" si="20"/>
        <v>#DIV/0!</v>
      </c>
      <c r="J46" s="34" t="e">
        <f t="shared" si="20"/>
        <v>#DIV/0!</v>
      </c>
      <c r="K46" s="34" t="e">
        <f t="shared" si="20"/>
        <v>#DIV/0!</v>
      </c>
      <c r="L46" s="43" t="e">
        <f>SUM(L45*100/L51)</f>
        <v>#DIV/0!</v>
      </c>
      <c r="M46" s="34" t="e">
        <f>SUM(M45*100/M51)</f>
        <v>#DIV/0!</v>
      </c>
      <c r="N46" s="34" t="e">
        <f>SUM(N45*100/N51)</f>
        <v>#DIV/0!</v>
      </c>
      <c r="O46" s="44">
        <f>SUM(O45*100/O51)</f>
        <v>31.448632920557078</v>
      </c>
    </row>
    <row r="47" spans="1:18" ht="16.5" customHeight="1">
      <c r="A47" s="78"/>
      <c r="B47" s="86" t="s">
        <v>28</v>
      </c>
      <c r="C47" s="39">
        <v>36084</v>
      </c>
      <c r="D47" s="55">
        <v>39534</v>
      </c>
      <c r="E47" s="30">
        <v>46810</v>
      </c>
      <c r="F47" s="30">
        <v>36740</v>
      </c>
      <c r="G47" s="67">
        <v>39724</v>
      </c>
      <c r="H47" s="30">
        <v>0</v>
      </c>
      <c r="I47" s="30">
        <v>0</v>
      </c>
      <c r="J47" s="30">
        <v>0</v>
      </c>
      <c r="K47" s="30">
        <v>0</v>
      </c>
      <c r="L47" s="45">
        <v>0</v>
      </c>
      <c r="M47" s="30">
        <v>0</v>
      </c>
      <c r="N47" s="30">
        <v>0</v>
      </c>
      <c r="O47" s="32">
        <f>SUM(C47+D47+E47+F47+G47+H47+I47+J47+K47+L47+M47+N47)</f>
        <v>198892</v>
      </c>
    </row>
    <row r="48" spans="1:18" ht="16.5" customHeight="1">
      <c r="A48" s="78"/>
      <c r="B48" s="88" t="s">
        <v>5</v>
      </c>
      <c r="C48" s="42">
        <f t="shared" ref="C48:K48" si="21">SUM(C47*100/C51)</f>
        <v>67.080606781677574</v>
      </c>
      <c r="D48" s="34">
        <f t="shared" si="21"/>
        <v>66.146870346512287</v>
      </c>
      <c r="E48" s="34">
        <f t="shared" si="21"/>
        <v>69.31323481505612</v>
      </c>
      <c r="F48" s="34">
        <f t="shared" si="21"/>
        <v>68.479618273657522</v>
      </c>
      <c r="G48" s="34">
        <f t="shared" si="21"/>
        <v>68.407094885483033</v>
      </c>
      <c r="H48" s="34" t="e">
        <f t="shared" si="21"/>
        <v>#DIV/0!</v>
      </c>
      <c r="I48" s="34" t="e">
        <f t="shared" si="21"/>
        <v>#DIV/0!</v>
      </c>
      <c r="J48" s="34" t="e">
        <f t="shared" si="21"/>
        <v>#DIV/0!</v>
      </c>
      <c r="K48" s="34" t="e">
        <f t="shared" si="21"/>
        <v>#DIV/0!</v>
      </c>
      <c r="L48" s="43" t="e">
        <f>SUM(L47*100/L51)</f>
        <v>#DIV/0!</v>
      </c>
      <c r="M48" s="34" t="e">
        <f>SUM(M47*100/M51)</f>
        <v>#DIV/0!</v>
      </c>
      <c r="N48" s="34" t="e">
        <f>SUM(N47*100/N51)</f>
        <v>#DIV/0!</v>
      </c>
      <c r="O48" s="44">
        <f>SUM(O47*100/O51)</f>
        <v>67.924347879541273</v>
      </c>
    </row>
    <row r="49" spans="1:15" ht="16.5" customHeight="1">
      <c r="A49" s="78"/>
      <c r="B49" s="89" t="s">
        <v>29</v>
      </c>
      <c r="C49" s="39">
        <v>401</v>
      </c>
      <c r="D49" s="55">
        <v>471</v>
      </c>
      <c r="E49" s="30">
        <v>344</v>
      </c>
      <c r="F49" s="30">
        <v>365</v>
      </c>
      <c r="G49" s="30">
        <v>255</v>
      </c>
      <c r="H49" s="30">
        <v>0</v>
      </c>
      <c r="I49" s="67">
        <v>0</v>
      </c>
      <c r="J49" s="30">
        <v>0</v>
      </c>
      <c r="K49" s="30">
        <v>0</v>
      </c>
      <c r="L49" s="45">
        <v>0</v>
      </c>
      <c r="M49" s="30">
        <v>0</v>
      </c>
      <c r="N49" s="30">
        <v>0</v>
      </c>
      <c r="O49" s="32">
        <f>SUM(C49+D49+E49+F49+G49+H49+I49+J49+K49+L49+M49+N49)</f>
        <v>1836</v>
      </c>
    </row>
    <row r="50" spans="1:15" ht="16.5" customHeight="1">
      <c r="A50" s="78"/>
      <c r="B50" s="90" t="s">
        <v>34</v>
      </c>
      <c r="C50" s="42">
        <f t="shared" ref="C50:K50" si="22">SUM(C49*100/C51)</f>
        <v>0.74546400951814396</v>
      </c>
      <c r="D50" s="34">
        <f t="shared" si="22"/>
        <v>0.78806030083490886</v>
      </c>
      <c r="E50" s="34">
        <f t="shared" si="22"/>
        <v>0.50937305653448628</v>
      </c>
      <c r="F50" s="34">
        <f t="shared" si="22"/>
        <v>0.6803228271607239</v>
      </c>
      <c r="G50" s="34">
        <f t="shared" si="22"/>
        <v>0.43912519373170311</v>
      </c>
      <c r="H50" s="34" t="e">
        <f t="shared" si="22"/>
        <v>#DIV/0!</v>
      </c>
      <c r="I50" s="34" t="e">
        <f t="shared" si="22"/>
        <v>#DIV/0!</v>
      </c>
      <c r="J50" s="34" t="e">
        <f t="shared" si="22"/>
        <v>#DIV/0!</v>
      </c>
      <c r="K50" s="34" t="e">
        <f t="shared" si="22"/>
        <v>#DIV/0!</v>
      </c>
      <c r="L50" s="43" t="e">
        <f>SUM(L49*100/L51)</f>
        <v>#DIV/0!</v>
      </c>
      <c r="M50" s="34" t="e">
        <f>SUM(M49*100/M51)</f>
        <v>#DIV/0!</v>
      </c>
      <c r="N50" s="34" t="e">
        <f>SUM(N49*100/N51)</f>
        <v>#DIV/0!</v>
      </c>
      <c r="O50" s="44">
        <f>SUM(O49*100/O51)</f>
        <v>0.62701919990164401</v>
      </c>
    </row>
    <row r="51" spans="1:15" ht="16.5" customHeight="1" thickBot="1">
      <c r="A51" s="76"/>
      <c r="B51" s="83" t="s">
        <v>4</v>
      </c>
      <c r="C51" s="24">
        <f>SUM(C45+C47+C49)</f>
        <v>53792</v>
      </c>
      <c r="D51" s="3">
        <f t="shared" ref="D51:N51" si="23">D45+D47+D49</f>
        <v>59767</v>
      </c>
      <c r="E51" s="3">
        <f t="shared" si="23"/>
        <v>67534</v>
      </c>
      <c r="F51" s="3">
        <f t="shared" si="23"/>
        <v>53651</v>
      </c>
      <c r="G51" s="3">
        <f t="shared" si="23"/>
        <v>58070</v>
      </c>
      <c r="H51" s="3">
        <f t="shared" si="23"/>
        <v>0</v>
      </c>
      <c r="I51" s="3">
        <f t="shared" si="23"/>
        <v>0</v>
      </c>
      <c r="J51" s="3">
        <f t="shared" si="23"/>
        <v>0</v>
      </c>
      <c r="K51" s="3">
        <f t="shared" si="23"/>
        <v>0</v>
      </c>
      <c r="L51" s="25">
        <f t="shared" si="23"/>
        <v>0</v>
      </c>
      <c r="M51" s="3">
        <f t="shared" si="23"/>
        <v>0</v>
      </c>
      <c r="N51" s="3">
        <f t="shared" si="23"/>
        <v>0</v>
      </c>
      <c r="O51" s="4">
        <f>O45+O47+O49</f>
        <v>292814</v>
      </c>
    </row>
    <row r="52" spans="1:15" ht="16.5" customHeight="1" thickBot="1">
      <c r="A52" s="95" t="s">
        <v>35</v>
      </c>
      <c r="B52" s="96"/>
      <c r="C52" s="26">
        <f t="shared" ref="C52:O52" si="24">SUM(C44+C51)</f>
        <v>103638</v>
      </c>
      <c r="D52" s="27">
        <f t="shared" si="24"/>
        <v>106398</v>
      </c>
      <c r="E52" s="27">
        <f t="shared" si="24"/>
        <v>123131</v>
      </c>
      <c r="F52" s="27">
        <f t="shared" si="24"/>
        <v>109940</v>
      </c>
      <c r="G52" s="27">
        <f t="shared" si="24"/>
        <v>117946</v>
      </c>
      <c r="H52" s="27">
        <f t="shared" si="24"/>
        <v>0</v>
      </c>
      <c r="I52" s="27">
        <f t="shared" si="24"/>
        <v>0</v>
      </c>
      <c r="J52" s="27">
        <f t="shared" si="24"/>
        <v>0</v>
      </c>
      <c r="K52" s="27">
        <f t="shared" si="24"/>
        <v>0</v>
      </c>
      <c r="L52" s="27">
        <f t="shared" si="24"/>
        <v>0</v>
      </c>
      <c r="M52" s="27">
        <f t="shared" si="24"/>
        <v>0</v>
      </c>
      <c r="N52" s="27">
        <f t="shared" si="24"/>
        <v>0</v>
      </c>
      <c r="O52" s="28">
        <f t="shared" si="24"/>
        <v>561053</v>
      </c>
    </row>
    <row r="53" spans="1:15" ht="12.75" customHeight="1">
      <c r="A53" s="10"/>
    </row>
    <row r="54" spans="1:15" ht="14.25" customHeight="1">
      <c r="A54" s="5" t="s">
        <v>22</v>
      </c>
      <c r="F54" s="66"/>
      <c r="M54" s="61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2021-06-18T06:14:04Z</cp:lastPrinted>
  <dcterms:created xsi:type="dcterms:W3CDTF">1998-10-28T21:43:10Z</dcterms:created>
  <dcterms:modified xsi:type="dcterms:W3CDTF">2021-06-18T06:14:06Z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