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<sst xmlns="http://schemas.openxmlformats.org/spreadsheetml/2006/main" count="106" uniqueCount="53">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</sst>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4" workbookViewId="0">
      <selection activeCell="E45" sqref="E45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59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4.25" customHeight="1">
      <c r="A2" s="78" t="s">
        <v>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4.25" customHeight="1" thickBot="1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4.25" customHeight="1" thickBot="1">
      <c r="A4" s="76" t="s">
        <v>0</v>
      </c>
      <c r="B4" s="77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80" t="s">
        <v>1</v>
      </c>
      <c r="B5" s="81" t="s">
        <v>2</v>
      </c>
      <c r="C5" s="40">
        <v>13876</v>
      </c>
      <c r="D5" s="54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13876</v>
      </c>
    </row>
    <row r="6" spans="1:15" ht="14.25" customHeight="1">
      <c r="A6" s="82" t="s">
        <v>48</v>
      </c>
      <c r="B6" s="83" t="s">
        <v>3</v>
      </c>
      <c r="C6" s="47">
        <v>10647</v>
      </c>
      <c r="D6" s="56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10647</v>
      </c>
    </row>
    <row r="7" spans="1:15" s="5" customFormat="1" ht="14.25" customHeight="1">
      <c r="A7" s="80"/>
      <c r="B7" s="84" t="s">
        <v>4</v>
      </c>
      <c r="C7" s="48">
        <f>SUM(C5+C6)</f>
        <v>24523</v>
      </c>
      <c r="D7" s="20">
        <f>SUM(D5+D6)</f>
        <v>0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24523</v>
      </c>
    </row>
    <row r="8" spans="1:15" ht="14.25" customHeight="1" thickBot="1">
      <c r="A8" s="85"/>
      <c r="B8" s="86" t="s">
        <v>5</v>
      </c>
      <c r="C8" s="49">
        <f>SUM(C7*100/C31)</f>
        <v>23.662170246434705</v>
      </c>
      <c r="D8" s="50" t="e">
        <f t="shared" ref="D8:O8" si="1">SUM(D7*100/D31)</f>
        <v>#DIV/0!</v>
      </c>
      <c r="E8" s="6" t="e">
        <f t="shared" si="1"/>
        <v>#DIV/0!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23.662170246434705</v>
      </c>
    </row>
    <row r="9" spans="1:15" ht="14.25" customHeight="1">
      <c r="A9" s="80" t="s">
        <v>6</v>
      </c>
      <c r="B9" s="81" t="s">
        <v>2</v>
      </c>
      <c r="C9" s="40">
        <v>9766</v>
      </c>
      <c r="D9" s="55">
        <v>0</v>
      </c>
      <c r="E9" s="15">
        <v>0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9766</v>
      </c>
    </row>
    <row r="10" spans="1:15" ht="14.25" customHeight="1">
      <c r="A10" s="82" t="s">
        <v>30</v>
      </c>
      <c r="B10" s="83" t="s">
        <v>3</v>
      </c>
      <c r="C10" s="47">
        <v>11039</v>
      </c>
      <c r="D10" s="56">
        <v>0</v>
      </c>
      <c r="E10" s="17">
        <v>0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11039</v>
      </c>
    </row>
    <row r="11" spans="1:15" ht="14.25" customHeight="1">
      <c r="A11" s="82"/>
      <c r="B11" s="84" t="s">
        <v>4</v>
      </c>
      <c r="C11" s="48">
        <f>SUM(C9+C10)</f>
        <v>20805</v>
      </c>
      <c r="D11" s="20">
        <f t="shared" ref="D11:O11" si="2">SUM(D9+D10)</f>
        <v>0</v>
      </c>
      <c r="E11" s="20">
        <f t="shared" si="2"/>
        <v>0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20805</v>
      </c>
    </row>
    <row r="12" spans="1:15" ht="14.25" customHeight="1" thickBot="1">
      <c r="A12" s="82"/>
      <c r="B12" s="87" t="s">
        <v>5</v>
      </c>
      <c r="C12" s="49">
        <f>SUM(C11*100/C31)</f>
        <v>20.074683031320557</v>
      </c>
      <c r="D12" s="50" t="e">
        <f t="shared" ref="D12:O12" si="3">SUM(D11*100/D31)</f>
        <v>#DIV/0!</v>
      </c>
      <c r="E12" s="50" t="e">
        <f t="shared" si="3"/>
        <v>#DIV/0!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20.074683031320557</v>
      </c>
    </row>
    <row r="13" spans="1:15" ht="14.25" customHeight="1">
      <c r="A13" s="88" t="s">
        <v>7</v>
      </c>
      <c r="B13" s="81" t="s">
        <v>2</v>
      </c>
      <c r="C13" s="39">
        <v>10530</v>
      </c>
      <c r="D13" s="57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10530</v>
      </c>
    </row>
    <row r="14" spans="1:15" ht="14.25" customHeight="1">
      <c r="A14" s="82" t="s">
        <v>31</v>
      </c>
      <c r="B14" s="83" t="s">
        <v>3</v>
      </c>
      <c r="C14" s="47">
        <v>13779</v>
      </c>
      <c r="D14" s="5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13779</v>
      </c>
    </row>
    <row r="15" spans="1:15" ht="14.25" customHeight="1">
      <c r="A15" s="82"/>
      <c r="B15" s="84" t="s">
        <v>4</v>
      </c>
      <c r="C15" s="48">
        <f>SUM(C13+C14)</f>
        <v>24309</v>
      </c>
      <c r="D15" s="20">
        <f t="shared" ref="D15:O15" si="4">SUM(D13+D14)</f>
        <v>0</v>
      </c>
      <c r="E15" s="20">
        <f t="shared" si="4"/>
        <v>0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24309</v>
      </c>
    </row>
    <row r="16" spans="1:15" ht="14.25" customHeight="1" thickBot="1">
      <c r="A16" s="82"/>
      <c r="B16" s="87" t="s">
        <v>5</v>
      </c>
      <c r="C16" s="51">
        <f>SUM(C15*100/C31)</f>
        <v>23.455682278700863</v>
      </c>
      <c r="D16" s="52" t="e">
        <f t="shared" ref="D16:O16" si="5">SUM(D15*100/D31)</f>
        <v>#DIV/0!</v>
      </c>
      <c r="E16" s="52" t="e">
        <f t="shared" si="5"/>
        <v>#DIV/0!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23.455682278700863</v>
      </c>
    </row>
    <row r="17" spans="1:15" ht="14.25" customHeight="1">
      <c r="A17" s="88" t="s">
        <v>8</v>
      </c>
      <c r="B17" s="81" t="s">
        <v>2</v>
      </c>
      <c r="C17" s="14">
        <v>5361</v>
      </c>
      <c r="D17" s="58">
        <v>0</v>
      </c>
      <c r="E17" s="15">
        <v>0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5361</v>
      </c>
    </row>
    <row r="18" spans="1:15" ht="14.25" customHeight="1">
      <c r="A18" s="82" t="s">
        <v>32</v>
      </c>
      <c r="B18" s="83" t="s">
        <v>3</v>
      </c>
      <c r="C18" s="47">
        <v>7025</v>
      </c>
      <c r="D18" s="55">
        <v>0</v>
      </c>
      <c r="E18" s="17">
        <v>0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7025</v>
      </c>
    </row>
    <row r="19" spans="1:15" ht="14.25" customHeight="1">
      <c r="A19" s="82"/>
      <c r="B19" s="84" t="s">
        <v>4</v>
      </c>
      <c r="C19" s="48">
        <f>SUM(C17+C18)</f>
        <v>12386</v>
      </c>
      <c r="D19" s="20">
        <f t="shared" ref="D19:O19" si="6">SUM(D17+D18)</f>
        <v>0</v>
      </c>
      <c r="E19" s="20">
        <f t="shared" si="6"/>
        <v>0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12386</v>
      </c>
    </row>
    <row r="20" spans="1:15" ht="14.25" customHeight="1" thickBot="1">
      <c r="A20" s="82"/>
      <c r="B20" s="87" t="s">
        <v>5</v>
      </c>
      <c r="C20" s="49">
        <f>SUM(C19*100/C31)</f>
        <v>11.951214805380266</v>
      </c>
      <c r="D20" s="50" t="e">
        <f t="shared" ref="D20:O20" si="7">SUM(D19*100/D31)</f>
        <v>#DIV/0!</v>
      </c>
      <c r="E20" s="50" t="e">
        <f t="shared" si="7"/>
        <v>#DIV/0!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11.951214805380266</v>
      </c>
    </row>
    <row r="21" spans="1:15" ht="14.25" customHeight="1">
      <c r="A21" s="88" t="s">
        <v>9</v>
      </c>
      <c r="B21" s="81" t="s">
        <v>2</v>
      </c>
      <c r="C21" s="39">
        <v>2026</v>
      </c>
      <c r="D21" s="57">
        <v>0</v>
      </c>
      <c r="E21" s="30">
        <v>0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2026</v>
      </c>
    </row>
    <row r="22" spans="1:15" ht="14.25" customHeight="1">
      <c r="A22" s="82" t="s">
        <v>47</v>
      </c>
      <c r="B22" s="83" t="s">
        <v>3</v>
      </c>
      <c r="C22" s="47">
        <v>1577</v>
      </c>
      <c r="D22" s="56">
        <v>0</v>
      </c>
      <c r="E22" s="17">
        <v>0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1577</v>
      </c>
    </row>
    <row r="23" spans="1:15" ht="14.25" customHeight="1">
      <c r="A23" s="82"/>
      <c r="B23" s="84" t="s">
        <v>4</v>
      </c>
      <c r="C23" s="48">
        <f>SUM(C21+C22)</f>
        <v>3603</v>
      </c>
      <c r="D23" s="20">
        <f t="shared" ref="D23:O23" si="8">SUM(D21+D22)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3603</v>
      </c>
    </row>
    <row r="24" spans="1:15" ht="14.25" customHeight="1" thickBot="1">
      <c r="A24" s="82"/>
      <c r="B24" s="87" t="s">
        <v>5</v>
      </c>
      <c r="C24" s="49">
        <f>SUM(C23*100/C31)</f>
        <v>3.476524054883344</v>
      </c>
      <c r="D24" s="50" t="e">
        <f t="shared" ref="D24:O24" si="9">SUM(D23*100/D31)</f>
        <v>#DIV/0!</v>
      </c>
      <c r="E24" s="52" t="e">
        <f t="shared" si="9"/>
        <v>#DIV/0!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3.476524054883344</v>
      </c>
    </row>
    <row r="25" spans="1:15" ht="14.25" customHeight="1">
      <c r="A25" s="88" t="s">
        <v>10</v>
      </c>
      <c r="B25" s="81" t="s">
        <v>2</v>
      </c>
      <c r="C25" s="39">
        <v>8287</v>
      </c>
      <c r="D25" s="57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8287</v>
      </c>
    </row>
    <row r="26" spans="1:15" ht="14.25" customHeight="1">
      <c r="A26" s="82" t="s">
        <v>33</v>
      </c>
      <c r="B26" s="83" t="s">
        <v>3</v>
      </c>
      <c r="C26" s="47">
        <v>9725</v>
      </c>
      <c r="D26" s="5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9725</v>
      </c>
    </row>
    <row r="27" spans="1:15" ht="14.25" customHeight="1">
      <c r="A27" s="82"/>
      <c r="B27" s="84" t="s">
        <v>4</v>
      </c>
      <c r="C27" s="48">
        <f>SUM(C25+C26)</f>
        <v>18012</v>
      </c>
      <c r="D27" s="20">
        <f t="shared" ref="D27:O27" si="10">SUM(D25+D26)</f>
        <v>0</v>
      </c>
      <c r="E27" s="20">
        <f t="shared" si="10"/>
        <v>0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18012</v>
      </c>
    </row>
    <row r="28" spans="1:15" ht="14.25" customHeight="1" thickBot="1">
      <c r="A28" s="82"/>
      <c r="B28" s="87" t="s">
        <v>5</v>
      </c>
      <c r="C28" s="51">
        <f>SUM(C27*100/C31)</f>
        <v>17.379725583280266</v>
      </c>
      <c r="D28" s="52" t="e">
        <f t="shared" ref="D28:O28" si="11">SUM(D27*100/D31)</f>
        <v>#DIV/0!</v>
      </c>
      <c r="E28" s="52" t="e">
        <f t="shared" si="11"/>
        <v>#DIV/0!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17.379725583280266</v>
      </c>
    </row>
    <row r="29" spans="1:15" ht="14.25" customHeight="1">
      <c r="A29" s="88" t="s">
        <v>20</v>
      </c>
      <c r="B29" s="89" t="s">
        <v>2</v>
      </c>
      <c r="C29" s="22">
        <f t="shared" ref="C29:N29" si="12">SUM(C5+C9+C13+C17+C21+C25)</f>
        <v>49846</v>
      </c>
      <c r="D29" s="22">
        <f t="shared" si="12"/>
        <v>0</v>
      </c>
      <c r="E29" s="22">
        <f>SUM(E5+E9+E13+E17+E21+E25)</f>
        <v>0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49846</v>
      </c>
    </row>
    <row r="30" spans="1:15" ht="14.25" customHeight="1">
      <c r="A30" s="82"/>
      <c r="B30" s="84" t="s">
        <v>3</v>
      </c>
      <c r="C30" s="19">
        <f>SUM(C6+C10+C14+C18+C22+C26)</f>
        <v>53792</v>
      </c>
      <c r="D30" s="20">
        <f t="shared" ref="D30:N30" si="14">SUM(D6+D10+D14+D18+D22+D26)</f>
        <v>0</v>
      </c>
      <c r="E30" s="20">
        <f t="shared" si="14"/>
        <v>0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53792</v>
      </c>
    </row>
    <row r="31" spans="1:15" ht="14.25" customHeight="1" thickBot="1">
      <c r="A31" s="85"/>
      <c r="B31" s="86" t="s">
        <v>20</v>
      </c>
      <c r="C31" s="11">
        <f>SUM(C29+C30)</f>
        <v>103638</v>
      </c>
      <c r="D31" s="12">
        <f t="shared" ref="D31:O31" si="15">SUM(D29+D30)</f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103638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78" t="s">
        <v>21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8" ht="14.25" customHeight="1">
      <c r="A35" s="78" t="s">
        <v>52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8" ht="14.25" customHeight="1" thickBot="1">
      <c r="A36" s="78" t="s">
        <v>26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18" ht="16.5" customHeight="1" thickBot="1">
      <c r="A37" s="76" t="s">
        <v>0</v>
      </c>
      <c r="B37" s="77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80" t="s">
        <v>2</v>
      </c>
      <c r="B38" s="90" t="s">
        <v>27</v>
      </c>
      <c r="C38" s="69">
        <v>12606</v>
      </c>
      <c r="D38" s="55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12606</v>
      </c>
    </row>
    <row r="39" spans="1:18" ht="16.5" customHeight="1">
      <c r="A39" s="80"/>
      <c r="B39" s="91" t="s">
        <v>5</v>
      </c>
      <c r="C39" s="33">
        <f>SUM(C38*100/C44)</f>
        <v>25.289892870039722</v>
      </c>
      <c r="D39" s="34" t="e">
        <f>SUM(D38*100/D44)</f>
        <v>#DIV/0!</v>
      </c>
      <c r="E39" s="34" t="e">
        <f t="shared" ref="E39:N39" si="16">SUM(E38*100/E44)</f>
        <v>#DIV/0!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25.289892870039722</v>
      </c>
      <c r="R39" s="46"/>
    </row>
    <row r="40" spans="1:18" ht="16.5" customHeight="1">
      <c r="A40" s="82"/>
      <c r="B40" s="90" t="s">
        <v>28</v>
      </c>
      <c r="C40" s="29">
        <v>34246</v>
      </c>
      <c r="D40" s="55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34246</v>
      </c>
      <c r="R40" s="46"/>
    </row>
    <row r="41" spans="1:18" ht="16.5" customHeight="1">
      <c r="A41" s="82"/>
      <c r="B41" s="92" t="s">
        <v>5</v>
      </c>
      <c r="C41" s="37">
        <f>SUM(C40*100/C44)</f>
        <v>68.703607109898485</v>
      </c>
      <c r="D41" s="34" t="e">
        <f>SUM(D40*100/D44)</f>
        <v>#DIV/0!</v>
      </c>
      <c r="E41" s="34" t="e">
        <f t="shared" ref="E41:N41" si="17">SUM(E40*100/E44)</f>
        <v>#DIV/0!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68.703607109898485</v>
      </c>
      <c r="R41" s="46"/>
    </row>
    <row r="42" spans="1:18" ht="16.5" customHeight="1">
      <c r="A42" s="82"/>
      <c r="B42" s="93" t="s">
        <v>29</v>
      </c>
      <c r="C42" s="39">
        <v>2994</v>
      </c>
      <c r="D42" s="6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2994</v>
      </c>
    </row>
    <row r="43" spans="1:18" ht="16.5" customHeight="1">
      <c r="A43" s="82"/>
      <c r="B43" s="94" t="s">
        <v>34</v>
      </c>
      <c r="C43" s="37">
        <f>SUM(C42*100/C44)</f>
        <v>6.0065000200617904</v>
      </c>
      <c r="D43" s="34" t="e">
        <f>SUM(D42*100/D44)</f>
        <v>#DIV/0!</v>
      </c>
      <c r="E43" s="34" t="e">
        <f t="shared" ref="E43:N43" si="18">SUM(E42*100/E44)</f>
        <v>#DIV/0!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6.0065000200617904</v>
      </c>
    </row>
    <row r="44" spans="1:18" ht="16.5" customHeight="1" thickBot="1">
      <c r="A44" s="80"/>
      <c r="B44" s="87" t="s">
        <v>4</v>
      </c>
      <c r="C44" s="2">
        <f>SUM(C38+C40+C42)</f>
        <v>49846</v>
      </c>
      <c r="D44" s="53">
        <f>SUM(D38+D40+D42)</f>
        <v>0</v>
      </c>
      <c r="E44" s="3">
        <f t="shared" ref="E44:K44" si="19">SUM(E38+E40+E42)</f>
        <v>0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49846</v>
      </c>
    </row>
    <row r="45" spans="1:18" ht="16.5" customHeight="1">
      <c r="A45" s="88" t="s">
        <v>3</v>
      </c>
      <c r="B45" s="81" t="s">
        <v>27</v>
      </c>
      <c r="C45" s="40">
        <v>17307</v>
      </c>
      <c r="D45" s="57">
        <v>0</v>
      </c>
      <c r="E45" s="15">
        <v>0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17307</v>
      </c>
    </row>
    <row r="46" spans="1:18" ht="16.5" customHeight="1">
      <c r="A46" s="80"/>
      <c r="B46" s="91" t="s">
        <v>5</v>
      </c>
      <c r="C46" s="42">
        <f t="shared" ref="C46:K46" si="20">SUM(C45*100/C51)</f>
        <v>32.173929208804282</v>
      </c>
      <c r="D46" s="34" t="e">
        <f t="shared" si="20"/>
        <v>#DIV/0!</v>
      </c>
      <c r="E46" s="34" t="e">
        <f t="shared" si="20"/>
        <v>#DIV/0!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32.173929208804282</v>
      </c>
    </row>
    <row r="47" spans="1:18" ht="16.5" customHeight="1">
      <c r="A47" s="82"/>
      <c r="B47" s="90" t="s">
        <v>28</v>
      </c>
      <c r="C47" s="39">
        <v>36084</v>
      </c>
      <c r="D47" s="55">
        <v>0</v>
      </c>
      <c r="E47" s="30">
        <v>0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36084</v>
      </c>
    </row>
    <row r="48" spans="1:18" ht="16.5" customHeight="1">
      <c r="A48" s="82"/>
      <c r="B48" s="92" t="s">
        <v>5</v>
      </c>
      <c r="C48" s="42">
        <f t="shared" ref="C48:K48" si="21">SUM(C47*100/C51)</f>
        <v>67.080606781677574</v>
      </c>
      <c r="D48" s="34" t="e">
        <f t="shared" si="21"/>
        <v>#DIV/0!</v>
      </c>
      <c r="E48" s="34" t="e">
        <f t="shared" si="21"/>
        <v>#DIV/0!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67.080606781677574</v>
      </c>
    </row>
    <row r="49" spans="1:15" ht="16.5" customHeight="1">
      <c r="A49" s="82"/>
      <c r="B49" s="93" t="s">
        <v>29</v>
      </c>
      <c r="C49" s="39">
        <v>401</v>
      </c>
      <c r="D49" s="55">
        <v>0</v>
      </c>
      <c r="E49" s="30">
        <v>0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401</v>
      </c>
    </row>
    <row r="50" spans="1:15" ht="16.5" customHeight="1">
      <c r="A50" s="82"/>
      <c r="B50" s="94" t="s">
        <v>34</v>
      </c>
      <c r="C50" s="42">
        <f t="shared" ref="C50:K50" si="22">SUM(C49*100/C51)</f>
        <v>0.74546400951814396</v>
      </c>
      <c r="D50" s="34" t="e">
        <f t="shared" si="22"/>
        <v>#DIV/0!</v>
      </c>
      <c r="E50" s="34" t="e">
        <f t="shared" si="22"/>
        <v>#DIV/0!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0.74546400951814396</v>
      </c>
    </row>
    <row r="51" spans="1:15" ht="16.5" customHeight="1" thickBot="1">
      <c r="A51" s="80"/>
      <c r="B51" s="87" t="s">
        <v>4</v>
      </c>
      <c r="C51" s="24">
        <f>SUM(C45+C47+C49)</f>
        <v>53792</v>
      </c>
      <c r="D51" s="3">
        <f t="shared" ref="D51:N51" si="23">D45+D47+D49</f>
        <v>0</v>
      </c>
      <c r="E51" s="3">
        <f t="shared" si="23"/>
        <v>0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53792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0</v>
      </c>
      <c r="E52" s="27">
        <f t="shared" si="24"/>
        <v>0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103638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2021-02-25T10:00:45Z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