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7" sheetId="1" r:id="rId3"/>
  </sheets>
  <calcPr calcId="125725"/>
</workbook>
</file>

<file path=xl/calcChain.xml><?xml version="1.0" encoding="utf-8"?>
<calcChain xmlns="http://schemas.openxmlformats.org/spreadsheetml/2006/main">
  <c r="L11" i="1"/>
  <c r="E7"/>
  <c r="K51"/>
  <c r="K46" s="1"/>
  <c r="G51"/>
  <c r="G46" s="1"/>
  <c r="C44"/>
  <c r="C43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O38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44"/>
  <c r="D39" s="1"/>
  <c r="F27"/>
  <c r="E29"/>
  <c r="L29"/>
  <c r="C29"/>
  <c r="D29"/>
  <c r="F29"/>
  <c r="G29"/>
  <c r="H29"/>
  <c r="I29"/>
  <c r="K29"/>
  <c r="M29"/>
  <c r="N29"/>
  <c r="L30"/>
  <c r="C30"/>
  <c r="D30"/>
  <c r="E30"/>
  <c r="F30"/>
  <c r="G30"/>
  <c r="H30"/>
  <c r="I30"/>
  <c r="K30"/>
  <c r="M30"/>
  <c r="N30"/>
  <c r="M27"/>
  <c r="L27"/>
  <c r="K27"/>
  <c r="M23"/>
  <c r="L23"/>
  <c r="M19"/>
  <c r="L19"/>
  <c r="K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/>
  <c r="C46" l="1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C41"/>
  <c r="C39"/>
  <c r="C52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44"/>
  <c r="O39" s="1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O52"/>
  <c r="O41"/>
  <c r="O43"/>
  <c r="D24"/>
  <c r="D20"/>
  <c r="D28"/>
  <c r="D16"/>
  <c r="D8"/>
  <c r="O28" l="1"/>
  <c r="O16"/>
  <c r="O24"/>
  <c r="O8"/>
  <c r="O12"/>
</calcChain>
</file>

<file path=xl/sharedStrings.xml><?xml version="1.0" encoding="utf-8"?>
<sst xmlns="http://schemas.openxmlformats.org/spreadsheetml/2006/main" count="106" uniqueCount="51">
  <si>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</si>
  <si>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</si>
  <si>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</si>
  <si>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</si>
  <si>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</si>
  <si>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</si>
  <si>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</si>
  <si>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</si>
  <si>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</si>
  <si>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</si>
  <si>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</si>
  <si>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</si>
  <si>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</si>
  <si>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</si>
  <si>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</si>
  <si>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</si>
  <si>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</si>
  <si>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</si>
  <si>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</si>
  <si>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</si>
  <si>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</si>
  <si>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</si>
  <si>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</si>
  <si>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</si>
  <si>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</si>
  <si>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</si>
  <si>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</si>
  <si>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</si>
  <si>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</si>
  <si>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</si>
  <si>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</si>
  <si>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</si>
  <si>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</si>
  <si>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</si>
  <si>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</si>
  <si>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</si>
  <si>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</si>
  <si>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</si>
  <si>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</si>
  <si>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</si>
  <si>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</si>
  <si>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</si>
  <si>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</si>
  <si>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</si>
  <si>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</si>
  <si>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</si>
  <si>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</si>
  <si>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</si>
  <si>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</si>
  <si>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</si>
  <si>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2017</t>
  </si>
</sst>
</file>

<file path=xl/styles.xml><?xml version="1.0" encoding="utf-8"?>
<styleSheet xmlns="http://schemas.openxmlformats.org/spreadsheetml/2006/main">
  <numFmts count="4">
    <numFmt numFmtId="187" formatCode="_(* #,##0.00_);_(* \(#,##0.00\);_(* &quot;-&quot;??_);_(@_)"/>
    <numFmt numFmtId="188" formatCode="#.00"/>
    <numFmt numFmtId="189" formatCode="#,##0."/>
    <numFmt numFmtId="190" formatCode="\$#."/>
  </numFmts>
  <fonts count="11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9" fontId="3" fillId="0" borderId="0">
      <protection locked="0"/>
    </xf>
    <xf numFmtId="190" fontId="3" fillId="0" borderId="0">
      <protection locked="0"/>
    </xf>
    <xf numFmtId="0" fontId="3" fillId="0" borderId="0">
      <protection locked="0"/>
    </xf>
    <xf numFmtId="188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87" fontId="10" fillId="0" borderId="0" applyFont="0" applyFill="0" applyBorder="0" applyAlignment="0" applyProtection="0"/>
    <xf numFmtId="0" fontId="9" fillId="0" borderId="0"/>
  </cellStyleXfs>
  <cellXfs count="88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7" workbookViewId="0">
      <selection activeCell="I54" sqref="I54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81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4.25" customHeight="1">
      <c r="A2" s="85" t="s">
        <v>50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14.25" customHeight="1" thickBot="1">
      <c r="A3" s="85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14.25" customHeight="1" thickBot="1">
      <c r="A4" s="83" t="s">
        <v>0</v>
      </c>
      <c r="B4" s="84"/>
      <c r="C4" s="21" t="s">
        <v>12</v>
      </c>
      <c r="D4" s="22" t="s">
        <v>11</v>
      </c>
      <c r="E4" s="22" t="s">
        <v>13</v>
      </c>
      <c r="F4" s="22" t="s">
        <v>14</v>
      </c>
      <c r="G4" s="22" t="s">
        <v>15</v>
      </c>
      <c r="H4" s="22" t="s">
        <v>16</v>
      </c>
      <c r="I4" s="22" t="s">
        <v>17</v>
      </c>
      <c r="J4" s="22" t="s">
        <v>18</v>
      </c>
      <c r="K4" s="22" t="s">
        <v>19</v>
      </c>
      <c r="L4" s="22" t="s">
        <v>23</v>
      </c>
      <c r="M4" s="22" t="s">
        <v>24</v>
      </c>
      <c r="N4" s="22" t="s">
        <v>25</v>
      </c>
      <c r="O4" s="20" t="s">
        <v>4</v>
      </c>
    </row>
    <row r="5" spans="1:15" ht="14.25" customHeight="1">
      <c r="A5" s="2" t="s">
        <v>1</v>
      </c>
      <c r="B5" s="23" t="s">
        <v>2</v>
      </c>
      <c r="C5" s="58">
        <v>11620</v>
      </c>
      <c r="D5" s="76">
        <v>11456</v>
      </c>
      <c r="E5" s="25">
        <v>13934</v>
      </c>
      <c r="F5" s="25">
        <v>12189</v>
      </c>
      <c r="G5" s="25">
        <v>14523</v>
      </c>
      <c r="H5" s="25">
        <v>12462</v>
      </c>
      <c r="I5" s="25">
        <v>7615</v>
      </c>
      <c r="J5" s="25"/>
      <c r="K5" s="25"/>
      <c r="L5" s="25"/>
      <c r="M5" s="25"/>
      <c r="N5" s="25"/>
      <c r="O5" s="26">
        <f>SUM(C5+D5+E5+F5+G5+H5+I5+J5+K5+L5+M5+N5)</f>
        <v>83799</v>
      </c>
    </row>
    <row r="6" spans="1:15" ht="14.25" customHeight="1">
      <c r="A6" s="3" t="s">
        <v>48</v>
      </c>
      <c r="B6" s="27" t="s">
        <v>3</v>
      </c>
      <c r="C6" s="69">
        <v>16644</v>
      </c>
      <c r="D6" s="78">
        <v>18267</v>
      </c>
      <c r="E6" s="28">
        <v>18745</v>
      </c>
      <c r="F6" s="28">
        <v>14653</v>
      </c>
      <c r="G6" s="28">
        <v>18054</v>
      </c>
      <c r="H6" s="28">
        <v>17196</v>
      </c>
      <c r="I6" s="28">
        <v>7249</v>
      </c>
      <c r="J6" s="28"/>
      <c r="K6" s="28"/>
      <c r="L6" s="28"/>
      <c r="M6" s="28"/>
      <c r="N6" s="28"/>
      <c r="O6" s="29">
        <f>SUM(C6+D6+E6+F6+G6+H6+I6+J6+K6+L6+M6+N6)</f>
        <v>110808</v>
      </c>
    </row>
    <row r="7" spans="1:15" s="8" customFormat="1" ht="14.25" customHeight="1">
      <c r="A7" s="2"/>
      <c r="B7" s="30" t="s">
        <v>4</v>
      </c>
      <c r="C7" s="70">
        <f>SUM(C5+C6)</f>
        <v>28264</v>
      </c>
      <c r="D7" s="32">
        <f>SUM(D5+D6)</f>
        <v>29723</v>
      </c>
      <c r="E7" s="32">
        <f>SUM(E5+E6)</f>
        <v>32679</v>
      </c>
      <c r="F7" s="32">
        <f t="shared" ref="F7:O7" si="0">SUM(F5+F6)</f>
        <v>26842</v>
      </c>
      <c r="G7" s="32">
        <f t="shared" si="0"/>
        <v>32577</v>
      </c>
      <c r="H7" s="32">
        <f t="shared" si="0"/>
        <v>29658</v>
      </c>
      <c r="I7" s="32">
        <f t="shared" si="0"/>
        <v>14864</v>
      </c>
      <c r="J7" s="32">
        <f t="shared" si="0"/>
        <v>0</v>
      </c>
      <c r="K7" s="32">
        <f>SUM(K5+K6)</f>
        <v>0</v>
      </c>
      <c r="L7" s="32">
        <f>SUM(L5+L6)</f>
        <v>0</v>
      </c>
      <c r="M7" s="32">
        <f>SUM(M5+M6)</f>
        <v>0</v>
      </c>
      <c r="N7" s="32">
        <f t="shared" si="0"/>
        <v>0</v>
      </c>
      <c r="O7" s="33">
        <f t="shared" si="0"/>
        <v>194607</v>
      </c>
    </row>
    <row r="8" spans="1:15" ht="14.25" customHeight="1" thickBot="1">
      <c r="A8" s="9"/>
      <c r="B8" s="10" t="s">
        <v>5</v>
      </c>
      <c r="C8" s="71">
        <f>SUM(C7*100/C31)</f>
        <v>24.550492503865332</v>
      </c>
      <c r="D8" s="72">
        <f t="shared" ref="D8:O8" si="1">SUM(D7*100/D31)</f>
        <v>26.685879997486108</v>
      </c>
      <c r="E8" s="11">
        <f t="shared" si="1"/>
        <v>26.237023596380656</v>
      </c>
      <c r="F8" s="11">
        <f t="shared" si="1"/>
        <v>24.912524943152814</v>
      </c>
      <c r="G8" s="11">
        <f t="shared" si="1"/>
        <v>25.16045320790565</v>
      </c>
      <c r="H8" s="11">
        <f t="shared" si="1"/>
        <v>23.656377123713806</v>
      </c>
      <c r="I8" s="11">
        <f t="shared" si="1"/>
        <v>12.684217263301617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23.423005956643721</v>
      </c>
    </row>
    <row r="9" spans="1:15" ht="14.25" customHeight="1">
      <c r="A9" s="2" t="s">
        <v>6</v>
      </c>
      <c r="B9" s="23" t="s">
        <v>2</v>
      </c>
      <c r="C9" s="58">
        <v>13653</v>
      </c>
      <c r="D9" s="77">
        <v>10861</v>
      </c>
      <c r="E9" s="25">
        <v>13022</v>
      </c>
      <c r="F9" s="25">
        <v>12135</v>
      </c>
      <c r="G9" s="25">
        <v>14597</v>
      </c>
      <c r="H9" s="25">
        <v>13191</v>
      </c>
      <c r="I9" s="25">
        <v>15103</v>
      </c>
      <c r="J9" s="25"/>
      <c r="K9" s="25"/>
      <c r="L9" s="25"/>
      <c r="M9" s="25"/>
      <c r="N9" s="25"/>
      <c r="O9" s="26">
        <f>SUM(C9+D9+E9+F9+G9+H9+I9+J9+K9+L9+M9+N9)</f>
        <v>92562</v>
      </c>
    </row>
    <row r="10" spans="1:15" ht="14.25" customHeight="1">
      <c r="A10" s="3" t="s">
        <v>30</v>
      </c>
      <c r="B10" s="27" t="s">
        <v>3</v>
      </c>
      <c r="C10" s="69">
        <v>9360</v>
      </c>
      <c r="D10" s="78">
        <v>10384</v>
      </c>
      <c r="E10" s="28">
        <v>11404</v>
      </c>
      <c r="F10" s="28">
        <v>10143</v>
      </c>
      <c r="G10" s="28">
        <v>12660</v>
      </c>
      <c r="H10" s="28">
        <v>11379</v>
      </c>
      <c r="I10" s="28">
        <v>12260</v>
      </c>
      <c r="J10" s="28"/>
      <c r="K10" s="28"/>
      <c r="L10" s="28"/>
      <c r="M10" s="28"/>
      <c r="N10" s="28"/>
      <c r="O10" s="29">
        <f>SUM(C10+D10+E10+F10+G10+H10+I10+J10+K10+L10+M10+N10)</f>
        <v>77590</v>
      </c>
    </row>
    <row r="11" spans="1:15" ht="14.25" customHeight="1">
      <c r="A11" s="3"/>
      <c r="B11" s="30" t="s">
        <v>4</v>
      </c>
      <c r="C11" s="70">
        <f>SUM(C9+C10)</f>
        <v>23013</v>
      </c>
      <c r="D11" s="32">
        <f t="shared" ref="D11:O11" si="2">SUM(D9+D10)</f>
        <v>21245</v>
      </c>
      <c r="E11" s="32">
        <f t="shared" si="2"/>
        <v>24426</v>
      </c>
      <c r="F11" s="32">
        <f t="shared" si="2"/>
        <v>22278</v>
      </c>
      <c r="G11" s="32">
        <f t="shared" si="2"/>
        <v>27257</v>
      </c>
      <c r="H11" s="32">
        <f t="shared" si="2"/>
        <v>24570</v>
      </c>
      <c r="I11" s="32">
        <f t="shared" si="2"/>
        <v>27363</v>
      </c>
      <c r="J11" s="32">
        <f t="shared" si="2"/>
        <v>0</v>
      </c>
      <c r="K11" s="32">
        <f>SUM(K9+K10)</f>
        <v>0</v>
      </c>
      <c r="L11" s="32">
        <f>SUM(L9+L10)</f>
        <v>0</v>
      </c>
      <c r="M11" s="32">
        <f>SUM(M9+M10)</f>
        <v>0</v>
      </c>
      <c r="N11" s="32">
        <f t="shared" si="2"/>
        <v>0</v>
      </c>
      <c r="O11" s="33">
        <f t="shared" si="2"/>
        <v>170152</v>
      </c>
    </row>
    <row r="12" spans="1:15" ht="14.25" customHeight="1" thickBot="1">
      <c r="A12" s="3"/>
      <c r="B12" s="4" t="s">
        <v>5</v>
      </c>
      <c r="C12" s="71">
        <f>SUM(C11*100/C31)</f>
        <v>19.989402915066972</v>
      </c>
      <c r="D12" s="72">
        <f t="shared" ref="D12:O12" si="3">SUM(D11*100/D31)</f>
        <v>19.074168843878219</v>
      </c>
      <c r="E12" s="72">
        <f t="shared" si="3"/>
        <v>19.610928680963124</v>
      </c>
      <c r="F12" s="13">
        <f t="shared" si="3"/>
        <v>20.676597521926773</v>
      </c>
      <c r="G12" s="13">
        <f t="shared" si="3"/>
        <v>21.051615344810276</v>
      </c>
      <c r="H12" s="13">
        <f t="shared" si="3"/>
        <v>19.597989949748744</v>
      </c>
      <c r="I12" s="13">
        <f t="shared" si="3"/>
        <v>23.350258138840296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20.479588655777246</v>
      </c>
    </row>
    <row r="13" spans="1:15" ht="14.25" customHeight="1">
      <c r="A13" s="15" t="s">
        <v>7</v>
      </c>
      <c r="B13" s="23" t="s">
        <v>2</v>
      </c>
      <c r="C13" s="56">
        <v>12798</v>
      </c>
      <c r="D13" s="79">
        <v>9059</v>
      </c>
      <c r="E13" s="45">
        <v>11014</v>
      </c>
      <c r="F13" s="25">
        <v>11911</v>
      </c>
      <c r="G13" s="25">
        <v>13224</v>
      </c>
      <c r="H13" s="25">
        <v>13664</v>
      </c>
      <c r="I13" s="25">
        <v>13527</v>
      </c>
      <c r="J13" s="25"/>
      <c r="K13" s="25"/>
      <c r="L13" s="25"/>
      <c r="M13" s="25"/>
      <c r="N13" s="25"/>
      <c r="O13" s="26">
        <f>SUM(C13+D13+E13+F13+G13+H13+I13+J13+K13+L13+M13+N13)</f>
        <v>85197</v>
      </c>
    </row>
    <row r="14" spans="1:15" ht="14.25" customHeight="1">
      <c r="A14" s="3" t="s">
        <v>31</v>
      </c>
      <c r="B14" s="27" t="s">
        <v>3</v>
      </c>
      <c r="C14" s="69">
        <v>13633</v>
      </c>
      <c r="D14" s="78">
        <v>16791</v>
      </c>
      <c r="E14" s="28">
        <v>17743</v>
      </c>
      <c r="F14" s="28">
        <v>14768</v>
      </c>
      <c r="G14" s="28">
        <v>18679</v>
      </c>
      <c r="H14" s="28">
        <v>17763</v>
      </c>
      <c r="I14" s="28">
        <v>18089</v>
      </c>
      <c r="J14" s="28"/>
      <c r="K14" s="28"/>
      <c r="L14" s="28"/>
      <c r="M14" s="28"/>
      <c r="N14" s="28"/>
      <c r="O14" s="29">
        <f>SUM(C14+D14+E14+F14+G14+H14+I14+J14+K14+L14+M14+N14)</f>
        <v>117466</v>
      </c>
    </row>
    <row r="15" spans="1:15" ht="14.25" customHeight="1">
      <c r="A15" s="3"/>
      <c r="B15" s="30" t="s">
        <v>4</v>
      </c>
      <c r="C15" s="70">
        <f>SUM(C13+C14)</f>
        <v>26431</v>
      </c>
      <c r="D15" s="32">
        <f t="shared" ref="D15:O15" si="4">SUM(D13+D14)</f>
        <v>25850</v>
      </c>
      <c r="E15" s="32">
        <f t="shared" si="4"/>
        <v>28757</v>
      </c>
      <c r="F15" s="32">
        <f t="shared" si="4"/>
        <v>26679</v>
      </c>
      <c r="G15" s="32">
        <f t="shared" si="4"/>
        <v>31903</v>
      </c>
      <c r="H15" s="32">
        <f t="shared" si="4"/>
        <v>31427</v>
      </c>
      <c r="I15" s="32">
        <f t="shared" si="4"/>
        <v>31616</v>
      </c>
      <c r="J15" s="32">
        <f t="shared" si="4"/>
        <v>0</v>
      </c>
      <c r="K15" s="32">
        <f>SUM(K13+K14)</f>
        <v>0</v>
      </c>
      <c r="L15" s="32">
        <f>SUM(L13+L14)</f>
        <v>0</v>
      </c>
      <c r="M15" s="32">
        <f>SUM(M13+M14)</f>
        <v>0</v>
      </c>
      <c r="N15" s="32">
        <f t="shared" si="4"/>
        <v>0</v>
      </c>
      <c r="O15" s="33">
        <f t="shared" si="4"/>
        <v>202663</v>
      </c>
    </row>
    <row r="16" spans="1:15" ht="14.25" customHeight="1" thickBot="1">
      <c r="A16" s="3"/>
      <c r="B16" s="4" t="s">
        <v>5</v>
      </c>
      <c r="C16" s="73">
        <f>SUM(C15*100/C31)</f>
        <v>22.958323923353543</v>
      </c>
      <c r="D16" s="74">
        <f t="shared" ref="D16:O16" si="5">SUM(D15*100/D31)</f>
        <v>23.208626246846411</v>
      </c>
      <c r="E16" s="74">
        <f t="shared" si="5"/>
        <v>23.088163271860171</v>
      </c>
      <c r="F16" s="13">
        <f t="shared" si="5"/>
        <v>24.76124182096617</v>
      </c>
      <c r="G16" s="13">
        <f t="shared" si="5"/>
        <v>24.639897433521011</v>
      </c>
      <c r="H16" s="13">
        <f t="shared" si="5"/>
        <v>25.067400494536173</v>
      </c>
      <c r="I16" s="13">
        <f t="shared" si="5"/>
        <v>26.979562230660921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24.392630564117873</v>
      </c>
    </row>
    <row r="17" spans="1:15" ht="14.25" customHeight="1">
      <c r="A17" s="15" t="s">
        <v>8</v>
      </c>
      <c r="B17" s="23" t="s">
        <v>2</v>
      </c>
      <c r="C17" s="24">
        <v>4632</v>
      </c>
      <c r="D17" s="80">
        <v>3560</v>
      </c>
      <c r="E17" s="25">
        <v>5155</v>
      </c>
      <c r="F17" s="25">
        <v>5794</v>
      </c>
      <c r="G17" s="25">
        <v>5579</v>
      </c>
      <c r="H17" s="25">
        <v>4822</v>
      </c>
      <c r="I17" s="25">
        <v>5245</v>
      </c>
      <c r="J17" s="25"/>
      <c r="K17" s="25"/>
      <c r="L17" s="25"/>
      <c r="M17" s="25"/>
      <c r="N17" s="25"/>
      <c r="O17" s="26">
        <f>SUM(C17+D17+E17+F17+G17+H17+I17+J17+K17+L17+M17+N17)</f>
        <v>34787</v>
      </c>
    </row>
    <row r="18" spans="1:15" ht="14.25" customHeight="1">
      <c r="A18" s="3" t="s">
        <v>32</v>
      </c>
      <c r="B18" s="27" t="s">
        <v>3</v>
      </c>
      <c r="C18" s="69">
        <v>3867</v>
      </c>
      <c r="D18" s="77">
        <v>4112</v>
      </c>
      <c r="E18" s="28">
        <v>5490</v>
      </c>
      <c r="F18" s="28">
        <v>3969</v>
      </c>
      <c r="G18" s="28">
        <v>5328</v>
      </c>
      <c r="H18" s="28">
        <v>5765</v>
      </c>
      <c r="I18" s="28">
        <v>6122</v>
      </c>
      <c r="J18" s="28"/>
      <c r="K18" s="28"/>
      <c r="L18" s="28"/>
      <c r="M18" s="28"/>
      <c r="N18" s="28"/>
      <c r="O18" s="29">
        <f>SUM(C18+D18+E18+F18+G18+H18+I18+J18+K18+L18+M18+N18)</f>
        <v>34653</v>
      </c>
    </row>
    <row r="19" spans="1:15" ht="14.25" customHeight="1">
      <c r="A19" s="3"/>
      <c r="B19" s="30" t="s">
        <v>4</v>
      </c>
      <c r="C19" s="70">
        <f>SUM(C17+C18)</f>
        <v>8499</v>
      </c>
      <c r="D19" s="32">
        <f t="shared" ref="D19:O19" si="6">SUM(D17+D18)</f>
        <v>7672</v>
      </c>
      <c r="E19" s="32">
        <f t="shared" si="6"/>
        <v>10645</v>
      </c>
      <c r="F19" s="32">
        <f t="shared" si="6"/>
        <v>9763</v>
      </c>
      <c r="G19" s="32">
        <f t="shared" si="6"/>
        <v>10907</v>
      </c>
      <c r="H19" s="32">
        <f t="shared" si="6"/>
        <v>10587</v>
      </c>
      <c r="I19" s="32">
        <f t="shared" si="6"/>
        <v>11367</v>
      </c>
      <c r="J19" s="32">
        <f t="shared" si="6"/>
        <v>0</v>
      </c>
      <c r="K19" s="32">
        <f>SUM(K17+K18)</f>
        <v>0</v>
      </c>
      <c r="L19" s="32">
        <f>SUM(L17+L18)</f>
        <v>0</v>
      </c>
      <c r="M19" s="32">
        <f>SUM(M17+M18)</f>
        <v>0</v>
      </c>
      <c r="N19" s="32">
        <f t="shared" si="6"/>
        <v>0</v>
      </c>
      <c r="O19" s="33">
        <f t="shared" si="6"/>
        <v>69440</v>
      </c>
    </row>
    <row r="20" spans="1:15" ht="14.25" customHeight="1" thickBot="1">
      <c r="A20" s="3"/>
      <c r="B20" s="4" t="s">
        <v>5</v>
      </c>
      <c r="C20" s="71">
        <f>SUM(C19*100/C31)</f>
        <v>7.3823462988377955</v>
      </c>
      <c r="D20" s="72">
        <f t="shared" ref="D20:O20" si="7">SUM(D19*100/D31)</f>
        <v>6.8880688806888068</v>
      </c>
      <c r="E20" s="72">
        <f t="shared" si="7"/>
        <v>8.5465625075269163</v>
      </c>
      <c r="F20" s="13">
        <f t="shared" si="7"/>
        <v>9.0612093368601787</v>
      </c>
      <c r="G20" s="13">
        <f t="shared" si="7"/>
        <v>8.4238899572897115</v>
      </c>
      <c r="H20" s="13">
        <f t="shared" si="7"/>
        <v>8.4446039722421631</v>
      </c>
      <c r="I20" s="13">
        <f t="shared" si="7"/>
        <v>9.7000469343345994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8.3578367357255399</v>
      </c>
    </row>
    <row r="21" spans="1:15" ht="14.25" customHeight="1">
      <c r="A21" s="15" t="s">
        <v>9</v>
      </c>
      <c r="B21" s="23" t="s">
        <v>2</v>
      </c>
      <c r="C21" s="56">
        <v>2007</v>
      </c>
      <c r="D21" s="79">
        <v>1640</v>
      </c>
      <c r="E21" s="45">
        <v>1262</v>
      </c>
      <c r="F21" s="25">
        <v>880</v>
      </c>
      <c r="G21" s="25">
        <v>1273</v>
      </c>
      <c r="H21" s="25">
        <v>2557</v>
      </c>
      <c r="I21" s="25">
        <v>3297</v>
      </c>
      <c r="J21" s="25"/>
      <c r="K21" s="25"/>
      <c r="L21" s="25"/>
      <c r="M21" s="25"/>
      <c r="N21" s="25"/>
      <c r="O21" s="26">
        <f>SUM(C21+D21+E21+F21+G21+H21+I21+J21+K21+L21+M21+N21)</f>
        <v>12916</v>
      </c>
    </row>
    <row r="22" spans="1:15" ht="14.25" customHeight="1">
      <c r="A22" s="3" t="s">
        <v>47</v>
      </c>
      <c r="B22" s="27" t="s">
        <v>3</v>
      </c>
      <c r="C22" s="69">
        <v>2553</v>
      </c>
      <c r="D22" s="78">
        <v>2668</v>
      </c>
      <c r="E22" s="28">
        <v>2823</v>
      </c>
      <c r="F22" s="28">
        <v>1818</v>
      </c>
      <c r="G22" s="28">
        <v>1918</v>
      </c>
      <c r="H22" s="28">
        <v>2926</v>
      </c>
      <c r="I22" s="28">
        <v>4349</v>
      </c>
      <c r="J22" s="28"/>
      <c r="K22" s="28"/>
      <c r="L22" s="28"/>
      <c r="M22" s="28"/>
      <c r="N22" s="28"/>
      <c r="O22" s="29">
        <f>SUM(C22+D22+E22+F22+G22+H22+I22+J22+K22+L22+M22+N22)</f>
        <v>19055</v>
      </c>
    </row>
    <row r="23" spans="1:15" ht="14.25" customHeight="1">
      <c r="A23" s="3"/>
      <c r="B23" s="30" t="s">
        <v>4</v>
      </c>
      <c r="C23" s="70">
        <f>SUM(C21+C22)</f>
        <v>4560</v>
      </c>
      <c r="D23" s="32">
        <f t="shared" ref="D23:O23" si="8">SUM(D21+D22)</f>
        <v>4308</v>
      </c>
      <c r="E23" s="32">
        <f t="shared" si="8"/>
        <v>4085</v>
      </c>
      <c r="F23" s="32">
        <f t="shared" si="8"/>
        <v>2698</v>
      </c>
      <c r="G23" s="32">
        <f t="shared" si="8"/>
        <v>3191</v>
      </c>
      <c r="H23" s="32">
        <f t="shared" si="8"/>
        <v>5483</v>
      </c>
      <c r="I23" s="32">
        <f t="shared" si="8"/>
        <v>7646</v>
      </c>
      <c r="J23" s="32">
        <f t="shared" si="8"/>
        <v>0</v>
      </c>
      <c r="K23" s="32">
        <f>SUM(K21+K22)</f>
        <v>0</v>
      </c>
      <c r="L23" s="32">
        <f>SUM(L21+L22)</f>
        <v>0</v>
      </c>
      <c r="M23" s="32">
        <f>SUM(M21+M22)</f>
        <v>0</v>
      </c>
      <c r="N23" s="32">
        <f t="shared" si="8"/>
        <v>0</v>
      </c>
      <c r="O23" s="33">
        <f t="shared" si="8"/>
        <v>31971</v>
      </c>
    </row>
    <row r="24" spans="1:15" ht="14.25" customHeight="1" thickBot="1">
      <c r="A24" s="3"/>
      <c r="B24" s="4" t="s">
        <v>5</v>
      </c>
      <c r="C24" s="71">
        <f>SUM(C23*100/C31)</f>
        <v>3.9608776470996996</v>
      </c>
      <c r="D24" s="72">
        <f t="shared" ref="D24:O24" si="9">SUM(D23*100/D31)</f>
        <v>3.8678051014086785</v>
      </c>
      <c r="E24" s="74">
        <f t="shared" si="9"/>
        <v>3.2797283084309492</v>
      </c>
      <c r="F24" s="13">
        <f t="shared" si="9"/>
        <v>2.5040605132488745</v>
      </c>
      <c r="G24" s="13">
        <f t="shared" si="9"/>
        <v>2.4645303799130347</v>
      </c>
      <c r="H24" s="13">
        <f t="shared" si="9"/>
        <v>4.3734545744595996</v>
      </c>
      <c r="I24" s="13">
        <f t="shared" si="9"/>
        <v>6.5247258608183643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3.8480472102229437</v>
      </c>
    </row>
    <row r="25" spans="1:15" ht="14.25" customHeight="1">
      <c r="A25" s="15" t="s">
        <v>10</v>
      </c>
      <c r="B25" s="23" t="s">
        <v>2</v>
      </c>
      <c r="C25" s="56">
        <v>10506</v>
      </c>
      <c r="D25" s="79">
        <v>9519</v>
      </c>
      <c r="E25" s="25">
        <v>9664</v>
      </c>
      <c r="F25" s="25">
        <v>7827</v>
      </c>
      <c r="G25" s="25">
        <v>9572</v>
      </c>
      <c r="H25" s="25">
        <v>10260</v>
      </c>
      <c r="I25" s="25">
        <v>9963</v>
      </c>
      <c r="J25" s="25"/>
      <c r="K25" s="25"/>
      <c r="L25" s="25"/>
      <c r="M25" s="25"/>
      <c r="N25" s="25"/>
      <c r="O25" s="26">
        <f>SUM(C25+D25+E25+F25+G25+H25+I25+J25+K25+L25+M25+N25)</f>
        <v>67311</v>
      </c>
    </row>
    <row r="26" spans="1:15" ht="14.25" customHeight="1">
      <c r="A26" s="3" t="s">
        <v>33</v>
      </c>
      <c r="B26" s="27" t="s">
        <v>3</v>
      </c>
      <c r="C26" s="69">
        <v>13853</v>
      </c>
      <c r="D26" s="78">
        <v>13064</v>
      </c>
      <c r="E26" s="28">
        <v>14297</v>
      </c>
      <c r="F26" s="28">
        <v>11658</v>
      </c>
      <c r="G26" s="28">
        <v>14070</v>
      </c>
      <c r="H26" s="28">
        <v>13385</v>
      </c>
      <c r="I26" s="28">
        <v>14366</v>
      </c>
      <c r="J26" s="28"/>
      <c r="K26" s="28"/>
      <c r="L26" s="28"/>
      <c r="M26" s="28"/>
      <c r="N26" s="28"/>
      <c r="O26" s="29">
        <f>SUM(C26+D26+E26+F26+G26+H26+I26+J26+K26+L26+M26+N26)</f>
        <v>94693</v>
      </c>
    </row>
    <row r="27" spans="1:15" ht="14.25" customHeight="1">
      <c r="A27" s="3"/>
      <c r="B27" s="30" t="s">
        <v>4</v>
      </c>
      <c r="C27" s="70">
        <f>SUM(C25+C26)</f>
        <v>24359</v>
      </c>
      <c r="D27" s="32">
        <f t="shared" ref="D27:O27" si="10">SUM(D25+D26)</f>
        <v>22583</v>
      </c>
      <c r="E27" s="32">
        <f t="shared" si="10"/>
        <v>23961</v>
      </c>
      <c r="F27" s="32">
        <f>SUM(F25+F26)</f>
        <v>19485</v>
      </c>
      <c r="G27" s="32">
        <f t="shared" si="10"/>
        <v>23642</v>
      </c>
      <c r="H27" s="32">
        <f t="shared" si="10"/>
        <v>23645</v>
      </c>
      <c r="I27" s="32">
        <f t="shared" si="10"/>
        <v>24329</v>
      </c>
      <c r="J27" s="32">
        <f t="shared" si="10"/>
        <v>0</v>
      </c>
      <c r="K27" s="32">
        <f>SUM(K25+K26)</f>
        <v>0</v>
      </c>
      <c r="L27" s="32">
        <f>SUM(L25+L26)</f>
        <v>0</v>
      </c>
      <c r="M27" s="32">
        <f>SUM(M25+M26)</f>
        <v>0</v>
      </c>
      <c r="N27" s="32">
        <f t="shared" si="10"/>
        <v>0</v>
      </c>
      <c r="O27" s="33">
        <f t="shared" si="10"/>
        <v>162004</v>
      </c>
    </row>
    <row r="28" spans="1:15" ht="14.25" customHeight="1" thickBot="1">
      <c r="A28" s="3"/>
      <c r="B28" s="4" t="s">
        <v>5</v>
      </c>
      <c r="C28" s="73">
        <f>SUM(C27*100/C31)</f>
        <v>21.158556711776662</v>
      </c>
      <c r="D28" s="74">
        <f t="shared" ref="D28:O28" si="11">SUM(D27*100/D31)</f>
        <v>20.275450929691779</v>
      </c>
      <c r="E28" s="74">
        <f t="shared" si="11"/>
        <v>19.237593634838181</v>
      </c>
      <c r="F28" s="13">
        <f t="shared" si="11"/>
        <v>18.084365863845189</v>
      </c>
      <c r="G28" s="13">
        <f t="shared" si="11"/>
        <v>18.259613676560317</v>
      </c>
      <c r="H28" s="13">
        <f t="shared" si="11"/>
        <v>18.860173885299513</v>
      </c>
      <c r="I28" s="13">
        <f t="shared" si="11"/>
        <v>20.761189572044202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19.498890877512675</v>
      </c>
    </row>
    <row r="29" spans="1:15" ht="14.25" customHeight="1">
      <c r="A29" s="15" t="s">
        <v>20</v>
      </c>
      <c r="B29" s="34" t="s">
        <v>2</v>
      </c>
      <c r="C29" s="35">
        <f>SUM(C5+C9+C13+C17+C21+C25)</f>
        <v>55216</v>
      </c>
      <c r="D29" s="36">
        <f t="shared" ref="D29:N29" si="12">SUM(D5+D9+D13+D17+D21+D25)</f>
        <v>46095</v>
      </c>
      <c r="E29" s="36">
        <f>SUM(E5+E9+E13+E17+E21+E25)</f>
        <v>54051</v>
      </c>
      <c r="F29" s="36">
        <f t="shared" si="12"/>
        <v>50736</v>
      </c>
      <c r="G29" s="36">
        <f t="shared" si="12"/>
        <v>58768</v>
      </c>
      <c r="H29" s="36">
        <f t="shared" si="12"/>
        <v>56956</v>
      </c>
      <c r="I29" s="36">
        <f t="shared" si="12"/>
        <v>54750</v>
      </c>
      <c r="J29" s="36">
        <f t="shared" si="12"/>
        <v>0</v>
      </c>
      <c r="K29" s="36">
        <f t="shared" ref="K29:M30" si="13">SUM(K5+K9+K13+K17+K21+K25)</f>
        <v>0</v>
      </c>
      <c r="L29" s="36">
        <f t="shared" si="13"/>
        <v>0</v>
      </c>
      <c r="M29" s="36">
        <f t="shared" si="13"/>
        <v>0</v>
      </c>
      <c r="N29" s="36">
        <f t="shared" si="12"/>
        <v>0</v>
      </c>
      <c r="O29" s="37">
        <f>SUM(C29+D29+E29+F29+G29+H29+I29+J29+K29+L29+M29+N29)</f>
        <v>376572</v>
      </c>
    </row>
    <row r="30" spans="1:15" ht="14.25" customHeight="1">
      <c r="A30" s="3"/>
      <c r="B30" s="30" t="s">
        <v>3</v>
      </c>
      <c r="C30" s="31">
        <f>SUM(C6+C10+C14+C18+C22+C26)</f>
        <v>59910</v>
      </c>
      <c r="D30" s="32">
        <f t="shared" ref="D30:N30" si="14">SUM(D6+D10+D14+D18+D22+D26)</f>
        <v>65286</v>
      </c>
      <c r="E30" s="32">
        <f t="shared" si="14"/>
        <v>70502</v>
      </c>
      <c r="F30" s="32">
        <f t="shared" si="14"/>
        <v>57009</v>
      </c>
      <c r="G30" s="32">
        <f t="shared" si="14"/>
        <v>70709</v>
      </c>
      <c r="H30" s="32">
        <f t="shared" si="14"/>
        <v>68414</v>
      </c>
      <c r="I30" s="32">
        <f t="shared" si="14"/>
        <v>62435</v>
      </c>
      <c r="J30" s="32">
        <f t="shared" si="14"/>
        <v>0</v>
      </c>
      <c r="K30" s="32">
        <f t="shared" si="13"/>
        <v>0</v>
      </c>
      <c r="L30" s="32">
        <f t="shared" si="13"/>
        <v>0</v>
      </c>
      <c r="M30" s="32">
        <f t="shared" si="13"/>
        <v>0</v>
      </c>
      <c r="N30" s="32">
        <f t="shared" si="14"/>
        <v>0</v>
      </c>
      <c r="O30" s="33">
        <f>SUM(C30+D30+E30+F30+G30+H30+I30+J30+K30+L30+M30+N30)</f>
        <v>454265</v>
      </c>
    </row>
    <row r="31" spans="1:15" ht="14.25" customHeight="1" thickBot="1">
      <c r="A31" s="9"/>
      <c r="B31" s="10" t="s">
        <v>20</v>
      </c>
      <c r="C31" s="17">
        <f>SUM(C29+C30)</f>
        <v>115126</v>
      </c>
      <c r="D31" s="18">
        <f t="shared" ref="D31:O31" si="15">SUM(D29+D30)</f>
        <v>111381</v>
      </c>
      <c r="E31" s="18">
        <f t="shared" si="15"/>
        <v>124553</v>
      </c>
      <c r="F31" s="18">
        <f t="shared" si="15"/>
        <v>107745</v>
      </c>
      <c r="G31" s="18">
        <f t="shared" si="15"/>
        <v>129477</v>
      </c>
      <c r="H31" s="18">
        <f t="shared" si="15"/>
        <v>125370</v>
      </c>
      <c r="I31" s="18">
        <f t="shared" si="15"/>
        <v>117185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830837</v>
      </c>
    </row>
    <row r="32" spans="1:15" ht="14.25" customHeight="1">
      <c r="A32" s="8" t="s">
        <v>26</v>
      </c>
    </row>
    <row r="33" spans="1:18" ht="14.25" customHeight="1">
      <c r="A33" s="1" t="s">
        <v>26</v>
      </c>
    </row>
    <row r="34" spans="1:18" ht="14.25" customHeight="1">
      <c r="A34" s="85" t="s">
        <v>21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8" ht="14.25" customHeight="1">
      <c r="A35" s="85" t="s">
        <v>50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</row>
    <row r="36" spans="1:18" ht="14.25" customHeight="1" thickBot="1">
      <c r="A36" s="85" t="s">
        <v>26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</row>
    <row r="37" spans="1:18" ht="16.5" customHeight="1" thickBot="1">
      <c r="A37" s="83" t="s">
        <v>0</v>
      </c>
      <c r="B37" s="84"/>
      <c r="C37" s="21" t="s">
        <v>12</v>
      </c>
      <c r="D37" s="22" t="s">
        <v>11</v>
      </c>
      <c r="E37" s="22" t="s">
        <v>13</v>
      </c>
      <c r="F37" s="22" t="s">
        <v>14</v>
      </c>
      <c r="G37" s="22" t="s">
        <v>15</v>
      </c>
      <c r="H37" s="22" t="s">
        <v>16</v>
      </c>
      <c r="I37" s="22" t="s">
        <v>17</v>
      </c>
      <c r="J37" s="22" t="s">
        <v>18</v>
      </c>
      <c r="K37" s="65" t="s">
        <v>19</v>
      </c>
      <c r="L37" s="66" t="s">
        <v>23</v>
      </c>
      <c r="M37" s="67" t="s">
        <v>24</v>
      </c>
      <c r="N37" s="22" t="s">
        <v>25</v>
      </c>
      <c r="O37" s="20" t="s">
        <v>4</v>
      </c>
    </row>
    <row r="38" spans="1:18" ht="16.5" customHeight="1">
      <c r="A38" s="2" t="s">
        <v>2</v>
      </c>
      <c r="B38" s="43" t="s">
        <v>27</v>
      </c>
      <c r="C38" s="44">
        <v>13992</v>
      </c>
      <c r="D38" s="77">
        <v>8948</v>
      </c>
      <c r="E38" s="45">
        <v>13238</v>
      </c>
      <c r="F38" s="45">
        <v>16491</v>
      </c>
      <c r="G38" s="45">
        <v>15820</v>
      </c>
      <c r="H38" s="45">
        <v>15082</v>
      </c>
      <c r="I38" s="45">
        <v>15936</v>
      </c>
      <c r="J38" s="45"/>
      <c r="K38" s="46"/>
      <c r="L38" s="25"/>
      <c r="M38" s="25"/>
      <c r="N38" s="25"/>
      <c r="O38" s="47">
        <f>SUM(C38+D38+E38+F38+G38+H38+I38+J38+K38+L38+M38+N38)</f>
        <v>99507</v>
      </c>
    </row>
    <row r="39" spans="1:18" ht="16.5" customHeight="1">
      <c r="A39" s="2"/>
      <c r="B39" s="48" t="s">
        <v>5</v>
      </c>
      <c r="C39" s="49">
        <f>SUM(C38*100/C44)</f>
        <v>25.340481019994204</v>
      </c>
      <c r="D39" s="50">
        <f>SUM(D38*100/D44)</f>
        <v>19.412083740101963</v>
      </c>
      <c r="E39" s="50">
        <f t="shared" ref="E39:N39" si="16">SUM(E38*100/E44)</f>
        <v>24.491683780133577</v>
      </c>
      <c r="F39" s="50">
        <f t="shared" si="16"/>
        <v>32.503547776726585</v>
      </c>
      <c r="G39" s="50">
        <f t="shared" si="16"/>
        <v>26.919411924857066</v>
      </c>
      <c r="H39" s="50">
        <f t="shared" si="16"/>
        <v>26.480089893953227</v>
      </c>
      <c r="I39" s="50">
        <f t="shared" si="16"/>
        <v>29.106849315068494</v>
      </c>
      <c r="J39" s="50" t="e">
        <f t="shared" si="16"/>
        <v>#DIV/0!</v>
      </c>
      <c r="K39" s="51" t="e">
        <f>SUM(K38*100/K44)</f>
        <v>#DIV/0!</v>
      </c>
      <c r="L39" s="50" t="e">
        <f t="shared" si="16"/>
        <v>#DIV/0!</v>
      </c>
      <c r="M39" s="50" t="e">
        <f t="shared" si="16"/>
        <v>#DIV/0!</v>
      </c>
      <c r="N39" s="50" t="e">
        <f t="shared" si="16"/>
        <v>#DIV/0!</v>
      </c>
      <c r="O39" s="52">
        <f>SUM(O38*100/O44)</f>
        <v>26.424428794493483</v>
      </c>
      <c r="R39" s="68"/>
    </row>
    <row r="40" spans="1:18" ht="16.5" customHeight="1">
      <c r="A40" s="3"/>
      <c r="B40" s="43" t="s">
        <v>28</v>
      </c>
      <c r="C40" s="44">
        <v>39200</v>
      </c>
      <c r="D40" s="77">
        <v>34754</v>
      </c>
      <c r="E40" s="45">
        <v>38304</v>
      </c>
      <c r="F40" s="45">
        <v>32050</v>
      </c>
      <c r="G40" s="45">
        <v>41644</v>
      </c>
      <c r="H40" s="45">
        <v>39806</v>
      </c>
      <c r="I40" s="45">
        <v>37859</v>
      </c>
      <c r="J40" s="45"/>
      <c r="K40" s="46"/>
      <c r="L40" s="45"/>
      <c r="M40" s="45"/>
      <c r="N40" s="45"/>
      <c r="O40" s="47">
        <f>SUM(C40+D40+E40+F40+G40+H40+I40+J40+K40+L40+M40+N40)</f>
        <v>263617</v>
      </c>
      <c r="R40" s="68"/>
    </row>
    <row r="41" spans="1:18" ht="16.5" customHeight="1">
      <c r="A41" s="3"/>
      <c r="B41" s="53" t="s">
        <v>5</v>
      </c>
      <c r="C41" s="54">
        <f>SUM(C40*100/C44)</f>
        <v>70.993914807302232</v>
      </c>
      <c r="D41" s="50">
        <f>SUM(D40*100/D44)</f>
        <v>75.396463824709841</v>
      </c>
      <c r="E41" s="50">
        <f t="shared" ref="E41:N41" si="17">SUM(E40*100/E44)</f>
        <v>70.866403951823273</v>
      </c>
      <c r="F41" s="50">
        <f t="shared" si="17"/>
        <v>63.170135603910438</v>
      </c>
      <c r="G41" s="50">
        <f t="shared" si="17"/>
        <v>70.861693438606039</v>
      </c>
      <c r="H41" s="50">
        <f t="shared" si="17"/>
        <v>69.889037151485354</v>
      </c>
      <c r="I41" s="50">
        <f t="shared" si="17"/>
        <v>69.148858447488578</v>
      </c>
      <c r="J41" s="50" t="e">
        <f t="shared" si="17"/>
        <v>#DIV/0!</v>
      </c>
      <c r="K41" s="55" t="e">
        <f t="shared" si="17"/>
        <v>#DIV/0!</v>
      </c>
      <c r="L41" s="50" t="e">
        <f t="shared" si="17"/>
        <v>#DIV/0!</v>
      </c>
      <c r="M41" s="50" t="e">
        <f t="shared" si="17"/>
        <v>#DIV/0!</v>
      </c>
      <c r="N41" s="50" t="e">
        <f t="shared" si="17"/>
        <v>#DIV/0!</v>
      </c>
      <c r="O41" s="52">
        <f>SUM(O40*100/O44)</f>
        <v>70.004408187544485</v>
      </c>
      <c r="R41" s="68"/>
    </row>
    <row r="42" spans="1:18" ht="16.5" customHeight="1">
      <c r="A42" s="3"/>
      <c r="B42" s="64" t="s">
        <v>29</v>
      </c>
      <c r="C42" s="56">
        <v>2024</v>
      </c>
      <c r="D42" s="82">
        <v>2393</v>
      </c>
      <c r="E42" s="45">
        <v>2509</v>
      </c>
      <c r="F42" s="45">
        <v>2195</v>
      </c>
      <c r="G42" s="45">
        <v>1304</v>
      </c>
      <c r="H42" s="45">
        <v>2068</v>
      </c>
      <c r="I42" s="45">
        <v>955</v>
      </c>
      <c r="J42" s="45"/>
      <c r="K42" s="46"/>
      <c r="L42" s="45"/>
      <c r="M42" s="45"/>
      <c r="N42" s="45"/>
      <c r="O42" s="47">
        <f>SUM(C42+D42+E42+F42+G42+H42+I42+J42+K42+L42+M42+N42)</f>
        <v>13448</v>
      </c>
    </row>
    <row r="43" spans="1:18" ht="16.5" customHeight="1">
      <c r="A43" s="3"/>
      <c r="B43" s="57" t="s">
        <v>34</v>
      </c>
      <c r="C43" s="54">
        <f>SUM(C42*100/C44)</f>
        <v>3.665604172703564</v>
      </c>
      <c r="D43" s="50">
        <f>SUM(D42*100/D44)</f>
        <v>5.1914524351881983</v>
      </c>
      <c r="E43" s="50">
        <f t="shared" ref="E43:N43" si="18">SUM(E42*100/E44)</f>
        <v>4.6419122680431446</v>
      </c>
      <c r="F43" s="50">
        <f t="shared" si="18"/>
        <v>4.3263166193629772</v>
      </c>
      <c r="G43" s="50">
        <f t="shared" si="18"/>
        <v>2.2188946365368909</v>
      </c>
      <c r="H43" s="50">
        <f t="shared" si="18"/>
        <v>3.6308729545614158</v>
      </c>
      <c r="I43" s="50">
        <f t="shared" si="18"/>
        <v>1.7442922374429224</v>
      </c>
      <c r="J43" s="50" t="e">
        <f t="shared" si="18"/>
        <v>#DIV/0!</v>
      </c>
      <c r="K43" s="55" t="e">
        <f t="shared" si="18"/>
        <v>#DIV/0!</v>
      </c>
      <c r="L43" s="50" t="e">
        <f t="shared" si="18"/>
        <v>#DIV/0!</v>
      </c>
      <c r="M43" s="50" t="e">
        <f t="shared" si="18"/>
        <v>#DIV/0!</v>
      </c>
      <c r="N43" s="50" t="e">
        <f t="shared" si="18"/>
        <v>#DIV/0!</v>
      </c>
      <c r="O43" s="52">
        <f>SUM(O42*100/O44)</f>
        <v>3.5711630179620366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55216</v>
      </c>
      <c r="D44" s="75">
        <f t="shared" si="19"/>
        <v>46095</v>
      </c>
      <c r="E44" s="6">
        <f t="shared" si="19"/>
        <v>54051</v>
      </c>
      <c r="F44" s="6">
        <f t="shared" si="19"/>
        <v>50736</v>
      </c>
      <c r="G44" s="6">
        <f t="shared" si="19"/>
        <v>58768</v>
      </c>
      <c r="H44" s="6">
        <f t="shared" si="19"/>
        <v>56956</v>
      </c>
      <c r="I44" s="6">
        <f t="shared" si="19"/>
        <v>54750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376572</v>
      </c>
    </row>
    <row r="45" spans="1:18" ht="16.5" customHeight="1">
      <c r="A45" s="15" t="s">
        <v>3</v>
      </c>
      <c r="B45" s="23" t="s">
        <v>27</v>
      </c>
      <c r="C45" s="58">
        <v>19090</v>
      </c>
      <c r="D45" s="79">
        <v>18490</v>
      </c>
      <c r="E45" s="25">
        <v>21061</v>
      </c>
      <c r="F45" s="59">
        <v>16315</v>
      </c>
      <c r="G45" s="25">
        <v>20028</v>
      </c>
      <c r="H45" s="59">
        <v>18936</v>
      </c>
      <c r="I45" s="25">
        <v>17286</v>
      </c>
      <c r="J45" s="25"/>
      <c r="K45" s="25"/>
      <c r="L45" s="59"/>
      <c r="M45" s="25"/>
      <c r="N45" s="25"/>
      <c r="O45" s="26">
        <f>SUM(C45+D45+E45+F45+G45+H45+I45+J45+K45+L45+M45+N45)</f>
        <v>131206</v>
      </c>
    </row>
    <row r="46" spans="1:18" ht="16.5" customHeight="1">
      <c r="A46" s="2"/>
      <c r="B46" s="48" t="s">
        <v>5</v>
      </c>
      <c r="C46" s="60">
        <f t="shared" ref="C46:K46" si="20">SUM(C45*100/C51)</f>
        <v>31.86446336170923</v>
      </c>
      <c r="D46" s="50">
        <f t="shared" si="20"/>
        <v>28.321539074227246</v>
      </c>
      <c r="E46" s="50">
        <f t="shared" si="20"/>
        <v>29.872911406768601</v>
      </c>
      <c r="F46" s="50">
        <f t="shared" si="20"/>
        <v>28.618288340437473</v>
      </c>
      <c r="G46" s="50">
        <f t="shared" si="20"/>
        <v>28.324541430369543</v>
      </c>
      <c r="H46" s="61">
        <f t="shared" si="20"/>
        <v>27.678545326979858</v>
      </c>
      <c r="I46" s="50">
        <f t="shared" si="20"/>
        <v>27.686393849603586</v>
      </c>
      <c r="J46" s="50" t="e">
        <f t="shared" si="20"/>
        <v>#DIV/0!</v>
      </c>
      <c r="K46" s="50" t="e">
        <f t="shared" si="20"/>
        <v>#DIV/0!</v>
      </c>
      <c r="L46" s="61" t="e">
        <f>SUM(L45*100/L51)</f>
        <v>#DIV/0!</v>
      </c>
      <c r="M46" s="50" t="e">
        <f>SUM(M45*100/M51)</f>
        <v>#DIV/0!</v>
      </c>
      <c r="N46" s="50" t="e">
        <f>SUM(N45*100/N51)</f>
        <v>#DIV/0!</v>
      </c>
      <c r="O46" s="62">
        <f>SUM(O45*100/O51)</f>
        <v>28.883140897934027</v>
      </c>
    </row>
    <row r="47" spans="1:18" ht="16.5" customHeight="1">
      <c r="A47" s="3"/>
      <c r="B47" s="43" t="s">
        <v>28</v>
      </c>
      <c r="C47" s="56">
        <v>39260</v>
      </c>
      <c r="D47" s="77">
        <v>45436</v>
      </c>
      <c r="E47" s="45">
        <v>47950</v>
      </c>
      <c r="F47" s="45">
        <v>39810</v>
      </c>
      <c r="G47" s="45">
        <v>49525</v>
      </c>
      <c r="H47" s="45">
        <v>48842</v>
      </c>
      <c r="I47" s="45">
        <v>44097</v>
      </c>
      <c r="J47" s="45"/>
      <c r="K47" s="45"/>
      <c r="L47" s="63"/>
      <c r="M47" s="45"/>
      <c r="N47" s="45"/>
      <c r="O47" s="47">
        <f>SUM(C47+D47+E47+F47+G47+H47+I47+J47+K47+L47+M47+N47)</f>
        <v>314920</v>
      </c>
    </row>
    <row r="48" spans="1:18" ht="16.5" customHeight="1">
      <c r="A48" s="3"/>
      <c r="B48" s="53" t="s">
        <v>5</v>
      </c>
      <c r="C48" s="60">
        <f t="shared" ref="C48:K48" si="21">SUM(C47*100/C51)</f>
        <v>65.531630779502592</v>
      </c>
      <c r="D48" s="50">
        <f t="shared" si="21"/>
        <v>69.595319057684648</v>
      </c>
      <c r="E48" s="50">
        <f t="shared" si="21"/>
        <v>68.012254971490165</v>
      </c>
      <c r="F48" s="50">
        <f t="shared" si="21"/>
        <v>69.831079303267899</v>
      </c>
      <c r="G48" s="50">
        <f t="shared" si="21"/>
        <v>70.040588892503081</v>
      </c>
      <c r="H48" s="50">
        <f t="shared" si="21"/>
        <v>71.391820387639953</v>
      </c>
      <c r="I48" s="50">
        <f t="shared" si="21"/>
        <v>70.628653799951948</v>
      </c>
      <c r="J48" s="50" t="e">
        <f t="shared" si="21"/>
        <v>#DIV/0!</v>
      </c>
      <c r="K48" s="50" t="e">
        <f t="shared" si="21"/>
        <v>#DIV/0!</v>
      </c>
      <c r="L48" s="61" t="e">
        <f>SUM(L47*100/L51)</f>
        <v>#DIV/0!</v>
      </c>
      <c r="M48" s="50" t="e">
        <f>SUM(M47*100/M51)</f>
        <v>#DIV/0!</v>
      </c>
      <c r="N48" s="50" t="e">
        <f>SUM(N47*100/N51)</f>
        <v>#DIV/0!</v>
      </c>
      <c r="O48" s="62">
        <f>SUM(O47*100/O51)</f>
        <v>69.325173632131026</v>
      </c>
    </row>
    <row r="49" spans="1:15" ht="16.5" customHeight="1">
      <c r="A49" s="3"/>
      <c r="B49" s="64" t="s">
        <v>29</v>
      </c>
      <c r="C49" s="56">
        <v>1560</v>
      </c>
      <c r="D49" s="77">
        <v>1360</v>
      </c>
      <c r="E49" s="45">
        <v>1491</v>
      </c>
      <c r="F49" s="45">
        <v>884</v>
      </c>
      <c r="G49" s="45">
        <v>1156</v>
      </c>
      <c r="H49" s="45">
        <v>636</v>
      </c>
      <c r="I49" s="45">
        <v>1052</v>
      </c>
      <c r="J49" s="45"/>
      <c r="K49" s="45"/>
      <c r="L49" s="63"/>
      <c r="M49" s="45"/>
      <c r="N49" s="45"/>
      <c r="O49" s="47">
        <f>SUM(C49+D49+E49+F49+G49+H49+I49+J49+K49+L49+M49+N49)</f>
        <v>8139</v>
      </c>
    </row>
    <row r="50" spans="1:15" ht="16.5" customHeight="1">
      <c r="A50" s="3"/>
      <c r="B50" s="57" t="s">
        <v>34</v>
      </c>
      <c r="C50" s="60">
        <f t="shared" ref="C50:K50" si="22">SUM(C49*100/C51)</f>
        <v>2.6039058587881825</v>
      </c>
      <c r="D50" s="50">
        <f t="shared" si="22"/>
        <v>2.0831418680881049</v>
      </c>
      <c r="E50" s="50">
        <f t="shared" si="22"/>
        <v>2.1148336217412274</v>
      </c>
      <c r="F50" s="50">
        <f t="shared" si="22"/>
        <v>1.55063235629462</v>
      </c>
      <c r="G50" s="50">
        <f t="shared" si="22"/>
        <v>1.6348696771273812</v>
      </c>
      <c r="H50" s="50">
        <f t="shared" si="22"/>
        <v>0.92963428538018533</v>
      </c>
      <c r="I50" s="50">
        <f t="shared" si="22"/>
        <v>1.6849523504444623</v>
      </c>
      <c r="J50" s="50" t="e">
        <f t="shared" si="22"/>
        <v>#DIV/0!</v>
      </c>
      <c r="K50" s="50" t="e">
        <f t="shared" si="22"/>
        <v>#DIV/0!</v>
      </c>
      <c r="L50" s="61" t="e">
        <f>SUM(L49*100/L51)</f>
        <v>#DIV/0!</v>
      </c>
      <c r="M50" s="50" t="e">
        <f>SUM(M49*100/M51)</f>
        <v>#DIV/0!</v>
      </c>
      <c r="N50" s="50" t="e">
        <f>SUM(N49*100/N51)</f>
        <v>#DIV/0!</v>
      </c>
      <c r="O50" s="62">
        <f>SUM(O49*100/O51)</f>
        <v>1.7916854699349498</v>
      </c>
    </row>
    <row r="51" spans="1:15" ht="16.5" customHeight="1" thickBot="1">
      <c r="A51" s="2"/>
      <c r="B51" s="4" t="s">
        <v>4</v>
      </c>
      <c r="C51" s="38">
        <f>C45+C47+C49</f>
        <v>59910</v>
      </c>
      <c r="D51" s="6">
        <f t="shared" ref="D51:N51" si="23">D45+D47+D49</f>
        <v>65286</v>
      </c>
      <c r="E51" s="6">
        <f t="shared" si="23"/>
        <v>70502</v>
      </c>
      <c r="F51" s="6">
        <f t="shared" si="23"/>
        <v>57009</v>
      </c>
      <c r="G51" s="6">
        <f t="shared" si="23"/>
        <v>70709</v>
      </c>
      <c r="H51" s="6">
        <f t="shared" si="23"/>
        <v>68414</v>
      </c>
      <c r="I51" s="6">
        <f t="shared" si="23"/>
        <v>62435</v>
      </c>
      <c r="J51" s="6">
        <f t="shared" si="23"/>
        <v>0</v>
      </c>
      <c r="K51" s="6">
        <f t="shared" si="23"/>
        <v>0</v>
      </c>
      <c r="L51" s="39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454265</v>
      </c>
    </row>
    <row r="52" spans="1:15" ht="16.5" customHeight="1" thickBot="1">
      <c r="A52" s="86" t="s">
        <v>35</v>
      </c>
      <c r="B52" s="87"/>
      <c r="C52" s="40">
        <f t="shared" ref="C52:O52" si="24">SUM(C44+C51)</f>
        <v>115126</v>
      </c>
      <c r="D52" s="41">
        <f t="shared" si="24"/>
        <v>111381</v>
      </c>
      <c r="E52" s="41">
        <f t="shared" si="24"/>
        <v>124553</v>
      </c>
      <c r="F52" s="41">
        <f t="shared" si="24"/>
        <v>107745</v>
      </c>
      <c r="G52" s="41">
        <f t="shared" si="24"/>
        <v>129477</v>
      </c>
      <c r="H52" s="41">
        <f t="shared" si="24"/>
        <v>125370</v>
      </c>
      <c r="I52" s="41">
        <f t="shared" si="24"/>
        <v>117185</v>
      </c>
      <c r="J52" s="41">
        <f t="shared" si="24"/>
        <v>0</v>
      </c>
      <c r="K52" s="41">
        <f t="shared" si="24"/>
        <v>0</v>
      </c>
      <c r="L52" s="41">
        <f t="shared" si="24"/>
        <v>0</v>
      </c>
      <c r="M52" s="41">
        <f t="shared" si="24"/>
        <v>0</v>
      </c>
      <c r="N52" s="41">
        <f t="shared" si="24"/>
        <v>0</v>
      </c>
      <c r="O52" s="42">
        <f t="shared" si="24"/>
        <v>830837</v>
      </c>
    </row>
    <row r="53" spans="1:15" ht="12.75" customHeight="1">
      <c r="A53" s="16"/>
    </row>
    <row r="54" spans="1:15" ht="14.25" customHeight="1">
      <c r="A54" s="8" t="s">
        <v>22</v>
      </c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2017-08-21T07:33:00Z</cp:lastPrinted>
  <dcterms:created xsi:type="dcterms:W3CDTF">1998-10-28T21:43:10Z</dcterms:created>
  <dcterms:modified xsi:type="dcterms:W3CDTF">2017-08-23T06:08:36Z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