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1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<sst xmlns="http://schemas.openxmlformats.org/spreadsheetml/2006/main" count="106" uniqueCount="53">
  <si>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</si>
  <si>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</si>
  <si>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</si>
  <si>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</si>
  <si>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</si>
  <si>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</si>
  <si>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</si>
  <si>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</si>
  <si>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</si>
  <si>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</si>
  <si>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</si>
  <si>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</si>
  <si>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</si>
  <si>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</si>
  <si>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</si>
  <si>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</si>
  <si>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</si>
  <si>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</si>
  <si>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</si>
  <si>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</si>
  <si>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</si>
  <si>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</si>
  <si>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</si>
  <si>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</si>
  <si>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</si>
  <si>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</si>
  <si>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</si>
  <si>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</si>
  <si>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</si>
  <si>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</si>
  <si>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</si>
  <si>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</si>
  <si>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</si>
  <si>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</si>
  <si>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</si>
  <si>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</si>
  <si>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</si>
  <si>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</si>
  <si>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</si>
  <si>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</si>
  <si>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</si>
  <si>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</si>
  <si>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</si>
  <si>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</si>
  <si>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</si>
  <si>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</si>
  <si>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</si>
  <si>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</si>
  <si>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</si>
  <si>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</si>
  <si>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</si>
  <si>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2021                                                 </t>
  </si>
  <si>
    <t xml:space="preserve">                                                       DURING JANUARY - DECEMBER  2021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</si>
</sst>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3" xfId="0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7" fillId="5" borderId="6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28" xfId="0" applyFont="1" applyFill="1" applyBorder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34" workbookViewId="0">
      <selection activeCell="D52" sqref="D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59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0" t="s">
        <v>12</v>
      </c>
      <c r="D4" s="71" t="s">
        <v>11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71" t="s">
        <v>18</v>
      </c>
      <c r="K4" s="71" t="s">
        <v>19</v>
      </c>
      <c r="L4" s="71" t="s">
        <v>23</v>
      </c>
      <c r="M4" s="71" t="s">
        <v>24</v>
      </c>
      <c r="N4" s="71" t="s">
        <v>25</v>
      </c>
      <c r="O4" s="72" t="s">
        <v>4</v>
      </c>
    </row>
    <row r="5" spans="1:15" ht="14.25" customHeight="1">
      <c r="A5" s="76" t="s">
        <v>1</v>
      </c>
      <c r="B5" s="77" t="s">
        <v>2</v>
      </c>
      <c r="C5" s="40">
        <v>13876</v>
      </c>
      <c r="D5" s="54">
        <v>15603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29479</v>
      </c>
    </row>
    <row r="6" spans="1:15" ht="14.25" customHeight="1">
      <c r="A6" s="78" t="s">
        <v>48</v>
      </c>
      <c r="B6" s="79" t="s">
        <v>3</v>
      </c>
      <c r="C6" s="47">
        <v>10647</v>
      </c>
      <c r="D6" s="56">
        <v>13153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23800</v>
      </c>
    </row>
    <row r="7" spans="1:15" s="5" customFormat="1" ht="14.25" customHeight="1">
      <c r="A7" s="76"/>
      <c r="B7" s="80" t="s">
        <v>4</v>
      </c>
      <c r="C7" s="48">
        <f>SUM(C5+C6)</f>
        <v>24523</v>
      </c>
      <c r="D7" s="20">
        <f>SUM(D5+D6)</f>
        <v>28756</v>
      </c>
      <c r="E7" s="20">
        <f>SUM(E5+E6)</f>
        <v>0</v>
      </c>
      <c r="F7" s="20">
        <f t="shared" ref="F7:O7" si="0">SUM(F5+F6)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53279</v>
      </c>
    </row>
    <row r="8" spans="1:15" ht="14.25" customHeight="1" thickBot="1">
      <c r="A8" s="81"/>
      <c r="B8" s="82" t="s">
        <v>5</v>
      </c>
      <c r="C8" s="49">
        <f>SUM(C7*100/C31)</f>
        <v>23.662170246434705</v>
      </c>
      <c r="D8" s="50">
        <f t="shared" ref="D8:O8" si="1">SUM(D7*100/D31)</f>
        <v>27.026823812477677</v>
      </c>
      <c r="E8" s="6" t="e">
        <f t="shared" si="1"/>
        <v>#DIV/0!</v>
      </c>
      <c r="F8" s="6" t="e">
        <f t="shared" si="1"/>
        <v>#DIV/0!</v>
      </c>
      <c r="G8" s="6" t="e">
        <f t="shared" si="1"/>
        <v>#DIV/0!</v>
      </c>
      <c r="H8" s="6" t="e">
        <f t="shared" si="1"/>
        <v>#DIV/0!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25.366603820297474</v>
      </c>
    </row>
    <row r="9" spans="1:15" ht="14.25" customHeight="1">
      <c r="A9" s="76" t="s">
        <v>6</v>
      </c>
      <c r="B9" s="77" t="s">
        <v>2</v>
      </c>
      <c r="C9" s="40">
        <v>9766</v>
      </c>
      <c r="D9" s="55">
        <v>8707</v>
      </c>
      <c r="E9" s="15">
        <v>0</v>
      </c>
      <c r="F9" s="15">
        <v>0</v>
      </c>
      <c r="G9" s="63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18473</v>
      </c>
    </row>
    <row r="10" spans="1:15" ht="14.25" customHeight="1">
      <c r="A10" s="78" t="s">
        <v>30</v>
      </c>
      <c r="B10" s="79" t="s">
        <v>3</v>
      </c>
      <c r="C10" s="47">
        <v>11039</v>
      </c>
      <c r="D10" s="56">
        <v>17000</v>
      </c>
      <c r="E10" s="17">
        <v>0</v>
      </c>
      <c r="F10" s="17">
        <v>0</v>
      </c>
      <c r="G10" s="68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28039</v>
      </c>
    </row>
    <row r="11" spans="1:15" ht="14.25" customHeight="1">
      <c r="A11" s="78"/>
      <c r="B11" s="80" t="s">
        <v>4</v>
      </c>
      <c r="C11" s="48">
        <f>SUM(C9+C10)</f>
        <v>20805</v>
      </c>
      <c r="D11" s="20">
        <f t="shared" ref="D11:O11" si="2">SUM(D9+D10)</f>
        <v>25707</v>
      </c>
      <c r="E11" s="20">
        <f t="shared" si="2"/>
        <v>0</v>
      </c>
      <c r="F11" s="20">
        <f t="shared" si="2"/>
        <v>0</v>
      </c>
      <c r="G11" s="64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46512</v>
      </c>
    </row>
    <row r="12" spans="1:15" ht="14.25" customHeight="1" thickBot="1">
      <c r="A12" s="78"/>
      <c r="B12" s="83" t="s">
        <v>5</v>
      </c>
      <c r="C12" s="49">
        <f>SUM(C11*100/C31)</f>
        <v>20.074683031320557</v>
      </c>
      <c r="D12" s="50">
        <f t="shared" ref="D12:O12" si="3">SUM(D11*100/D31)</f>
        <v>24.161168443015846</v>
      </c>
      <c r="E12" s="50" t="e">
        <f t="shared" si="3"/>
        <v>#DIV/0!</v>
      </c>
      <c r="F12" s="8" t="e">
        <f t="shared" si="3"/>
        <v>#DIV/0!</v>
      </c>
      <c r="G12" s="65" t="e">
        <f t="shared" si="3"/>
        <v>#DIV/0!</v>
      </c>
      <c r="H12" s="8" t="e">
        <f t="shared" si="3"/>
        <v>#DIV/0!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22.144775181397474</v>
      </c>
    </row>
    <row r="13" spans="1:15" ht="14.25" customHeight="1">
      <c r="A13" s="84" t="s">
        <v>7</v>
      </c>
      <c r="B13" s="77" t="s">
        <v>2</v>
      </c>
      <c r="C13" s="39">
        <v>10530</v>
      </c>
      <c r="D13" s="57">
        <v>8072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18602</v>
      </c>
    </row>
    <row r="14" spans="1:15" ht="14.25" customHeight="1">
      <c r="A14" s="78" t="s">
        <v>31</v>
      </c>
      <c r="B14" s="79" t="s">
        <v>3</v>
      </c>
      <c r="C14" s="47">
        <v>13779</v>
      </c>
      <c r="D14" s="56">
        <v>13660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27439</v>
      </c>
    </row>
    <row r="15" spans="1:15" ht="14.25" customHeight="1">
      <c r="A15" s="78"/>
      <c r="B15" s="80" t="s">
        <v>4</v>
      </c>
      <c r="C15" s="48">
        <f>SUM(C13+C14)</f>
        <v>24309</v>
      </c>
      <c r="D15" s="20">
        <f t="shared" ref="D15:O15" si="4">SUM(D13+D14)</f>
        <v>21732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46041</v>
      </c>
    </row>
    <row r="16" spans="1:15" ht="14.25" customHeight="1" thickBot="1">
      <c r="A16" s="78"/>
      <c r="B16" s="83" t="s">
        <v>5</v>
      </c>
      <c r="C16" s="51">
        <f>SUM(C15*100/C31)</f>
        <v>23.455682278700863</v>
      </c>
      <c r="D16" s="52">
        <f t="shared" ref="D16:O16" si="5">SUM(D15*100/D31)</f>
        <v>20.425195962330118</v>
      </c>
      <c r="E16" s="52" t="e">
        <f t="shared" si="5"/>
        <v>#DIV/0!</v>
      </c>
      <c r="F16" s="8" t="e">
        <f t="shared" si="5"/>
        <v>#DIV/0!</v>
      </c>
      <c r="G16" s="8" t="e">
        <f t="shared" si="5"/>
        <v>#DIV/0!</v>
      </c>
      <c r="H16" s="8" t="e">
        <f t="shared" si="5"/>
        <v>#DIV/0!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21.920527909501228</v>
      </c>
    </row>
    <row r="17" spans="1:15" ht="14.25" customHeight="1">
      <c r="A17" s="84" t="s">
        <v>8</v>
      </c>
      <c r="B17" s="77" t="s">
        <v>2</v>
      </c>
      <c r="C17" s="14">
        <v>5361</v>
      </c>
      <c r="D17" s="58">
        <v>5294</v>
      </c>
      <c r="E17" s="15">
        <v>0</v>
      </c>
      <c r="F17" s="15">
        <v>0</v>
      </c>
      <c r="G17" s="15">
        <v>0</v>
      </c>
      <c r="H17" s="63">
        <v>0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10655</v>
      </c>
    </row>
    <row r="18" spans="1:15" ht="14.25" customHeight="1">
      <c r="A18" s="78" t="s">
        <v>32</v>
      </c>
      <c r="B18" s="79" t="s">
        <v>3</v>
      </c>
      <c r="C18" s="47">
        <v>7025</v>
      </c>
      <c r="D18" s="55">
        <v>4722</v>
      </c>
      <c r="E18" s="17">
        <v>0</v>
      </c>
      <c r="F18" s="17">
        <v>0</v>
      </c>
      <c r="G18" s="17">
        <v>0</v>
      </c>
      <c r="H18" s="68">
        <v>0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11747</v>
      </c>
    </row>
    <row r="19" spans="1:15" ht="14.25" customHeight="1">
      <c r="A19" s="78"/>
      <c r="B19" s="80" t="s">
        <v>4</v>
      </c>
      <c r="C19" s="48">
        <f>SUM(C17+C18)</f>
        <v>12386</v>
      </c>
      <c r="D19" s="20">
        <f t="shared" ref="D19:O19" si="6">SUM(D17+D18)</f>
        <v>10016</v>
      </c>
      <c r="E19" s="20">
        <f t="shared" si="6"/>
        <v>0</v>
      </c>
      <c r="F19" s="20">
        <f t="shared" si="6"/>
        <v>0</v>
      </c>
      <c r="G19" s="20">
        <f t="shared" si="6"/>
        <v>0</v>
      </c>
      <c r="H19" s="64">
        <f t="shared" si="6"/>
        <v>0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22402</v>
      </c>
    </row>
    <row r="20" spans="1:15" ht="14.25" customHeight="1" thickBot="1">
      <c r="A20" s="78"/>
      <c r="B20" s="83" t="s">
        <v>5</v>
      </c>
      <c r="C20" s="49">
        <f>SUM(C19*100/C31)</f>
        <v>11.951214805380266</v>
      </c>
      <c r="D20" s="50">
        <f t="shared" ref="D20:O20" si="7">SUM(D19*100/D31)</f>
        <v>9.4137107840372938</v>
      </c>
      <c r="E20" s="50" t="e">
        <f t="shared" si="7"/>
        <v>#DIV/0!</v>
      </c>
      <c r="F20" s="8" t="e">
        <f t="shared" si="7"/>
        <v>#DIV/0!</v>
      </c>
      <c r="G20" s="8" t="e">
        <f t="shared" si="7"/>
        <v>#DIV/0!</v>
      </c>
      <c r="H20" s="65" t="e">
        <f t="shared" si="7"/>
        <v>#DIV/0!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10.665790626368812</v>
      </c>
    </row>
    <row r="21" spans="1:15" ht="14.25" customHeight="1">
      <c r="A21" s="84" t="s">
        <v>9</v>
      </c>
      <c r="B21" s="77" t="s">
        <v>2</v>
      </c>
      <c r="C21" s="39">
        <v>2026</v>
      </c>
      <c r="D21" s="57">
        <v>2420</v>
      </c>
      <c r="E21" s="30">
        <v>0</v>
      </c>
      <c r="F21" s="15">
        <v>0</v>
      </c>
      <c r="G21" s="15">
        <v>0</v>
      </c>
      <c r="H21" s="63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4446</v>
      </c>
    </row>
    <row r="22" spans="1:15" ht="14.25" customHeight="1">
      <c r="A22" s="78" t="s">
        <v>47</v>
      </c>
      <c r="B22" s="79" t="s">
        <v>3</v>
      </c>
      <c r="C22" s="47">
        <v>1577</v>
      </c>
      <c r="D22" s="56">
        <v>3421</v>
      </c>
      <c r="E22" s="17">
        <v>0</v>
      </c>
      <c r="F22" s="17">
        <v>0</v>
      </c>
      <c r="G22" s="17">
        <v>0</v>
      </c>
      <c r="H22" s="68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4998</v>
      </c>
    </row>
    <row r="23" spans="1:15" ht="14.25" customHeight="1">
      <c r="A23" s="78"/>
      <c r="B23" s="80" t="s">
        <v>4</v>
      </c>
      <c r="C23" s="48">
        <f>SUM(C21+C22)</f>
        <v>3603</v>
      </c>
      <c r="D23" s="20">
        <f t="shared" ref="D23:O23" si="8">SUM(D21+D22)</f>
        <v>5841</v>
      </c>
      <c r="E23" s="20">
        <f t="shared" si="8"/>
        <v>0</v>
      </c>
      <c r="F23" s="20">
        <f t="shared" si="8"/>
        <v>0</v>
      </c>
      <c r="G23" s="20">
        <f t="shared" si="8"/>
        <v>0</v>
      </c>
      <c r="H23" s="64">
        <f t="shared" si="8"/>
        <v>0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9444</v>
      </c>
    </row>
    <row r="24" spans="1:15" ht="14.25" customHeight="1" thickBot="1">
      <c r="A24" s="78"/>
      <c r="B24" s="83" t="s">
        <v>5</v>
      </c>
      <c r="C24" s="49">
        <f>SUM(C23*100/C31)</f>
        <v>3.476524054883344</v>
      </c>
      <c r="D24" s="50">
        <f t="shared" ref="D24:O24" si="9">SUM(D23*100/D31)</f>
        <v>5.4897648452038572</v>
      </c>
      <c r="E24" s="52" t="e">
        <f t="shared" si="9"/>
        <v>#DIV/0!</v>
      </c>
      <c r="F24" s="8" t="e">
        <f t="shared" si="9"/>
        <v>#DIV/0!</v>
      </c>
      <c r="G24" s="8" t="e">
        <f t="shared" si="9"/>
        <v>#DIV/0!</v>
      </c>
      <c r="H24" s="65" t="e">
        <f t="shared" si="9"/>
        <v>#DIV/0!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4.4963720505056273</v>
      </c>
    </row>
    <row r="25" spans="1:15" ht="14.25" customHeight="1">
      <c r="A25" s="84" t="s">
        <v>10</v>
      </c>
      <c r="B25" s="77" t="s">
        <v>2</v>
      </c>
      <c r="C25" s="39">
        <v>8287</v>
      </c>
      <c r="D25" s="57">
        <v>6535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14822</v>
      </c>
    </row>
    <row r="26" spans="1:15" ht="14.25" customHeight="1">
      <c r="A26" s="78" t="s">
        <v>33</v>
      </c>
      <c r="B26" s="79" t="s">
        <v>3</v>
      </c>
      <c r="C26" s="47">
        <v>9725</v>
      </c>
      <c r="D26" s="56">
        <v>7811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17536</v>
      </c>
    </row>
    <row r="27" spans="1:15" ht="14.25" customHeight="1">
      <c r="A27" s="78"/>
      <c r="B27" s="80" t="s">
        <v>4</v>
      </c>
      <c r="C27" s="48">
        <f>SUM(C25+C26)</f>
        <v>18012</v>
      </c>
      <c r="D27" s="20">
        <f t="shared" ref="D27:O27" si="10">SUM(D25+D26)</f>
        <v>14346</v>
      </c>
      <c r="E27" s="20">
        <f t="shared" si="10"/>
        <v>0</v>
      </c>
      <c r="F27" s="20">
        <f>SUM(F25+F26)</f>
        <v>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32358</v>
      </c>
    </row>
    <row r="28" spans="1:15" ht="14.25" customHeight="1" thickBot="1">
      <c r="A28" s="78"/>
      <c r="B28" s="83" t="s">
        <v>5</v>
      </c>
      <c r="C28" s="51">
        <f>SUM(C27*100/C31)</f>
        <v>17.379725583280266</v>
      </c>
      <c r="D28" s="52">
        <f t="shared" ref="D28:O28" si="11">SUM(D27*100/D31)</f>
        <v>13.483336152935205</v>
      </c>
      <c r="E28" s="52" t="e">
        <f t="shared" si="11"/>
        <v>#DIV/0!</v>
      </c>
      <c r="F28" s="8" t="e">
        <f t="shared" si="11"/>
        <v>#DIV/0!</v>
      </c>
      <c r="G28" s="8" t="e">
        <f t="shared" si="11"/>
        <v>#DIV/0!</v>
      </c>
      <c r="H28" s="8" t="e">
        <f t="shared" si="11"/>
        <v>#DIV/0!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15.405930411929383</v>
      </c>
    </row>
    <row r="29" spans="1:15" ht="14.25" customHeight="1">
      <c r="A29" s="84" t="s">
        <v>20</v>
      </c>
      <c r="B29" s="85" t="s">
        <v>2</v>
      </c>
      <c r="C29" s="22">
        <f t="shared" ref="C29:N29" si="12">SUM(C5+C9+C13+C17+C21+C25)</f>
        <v>49846</v>
      </c>
      <c r="D29" s="22">
        <f t="shared" si="12"/>
        <v>46631</v>
      </c>
      <c r="E29" s="22">
        <f>SUM(E5+E9+E13+E17+E21+E25)</f>
        <v>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96477</v>
      </c>
    </row>
    <row r="30" spans="1:15" ht="14.25" customHeight="1">
      <c r="A30" s="78"/>
      <c r="B30" s="80" t="s">
        <v>3</v>
      </c>
      <c r="C30" s="19">
        <f>SUM(C6+C10+C14+C18+C22+C26)</f>
        <v>53792</v>
      </c>
      <c r="D30" s="20">
        <f t="shared" ref="D30:N30" si="14">SUM(D6+D10+D14+D18+D22+D26)</f>
        <v>59767</v>
      </c>
      <c r="E30" s="20">
        <f t="shared" si="14"/>
        <v>0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113559</v>
      </c>
    </row>
    <row r="31" spans="1:15" ht="14.25" customHeight="1" thickBot="1">
      <c r="A31" s="81"/>
      <c r="B31" s="82" t="s">
        <v>20</v>
      </c>
      <c r="C31" s="11">
        <f>SUM(C29+C30)</f>
        <v>103638</v>
      </c>
      <c r="D31" s="12">
        <f t="shared" ref="D31:O31" si="15">SUM(D29+D30)</f>
        <v>106398</v>
      </c>
      <c r="E31" s="12">
        <f t="shared" si="15"/>
        <v>0</v>
      </c>
      <c r="F31" s="12">
        <f t="shared" si="15"/>
        <v>0</v>
      </c>
      <c r="G31" s="12">
        <f t="shared" si="15"/>
        <v>0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210036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0" t="s">
        <v>12</v>
      </c>
      <c r="D37" s="71" t="s">
        <v>11</v>
      </c>
      <c r="E37" s="71" t="s">
        <v>13</v>
      </c>
      <c r="F37" s="71" t="s">
        <v>14</v>
      </c>
      <c r="G37" s="71" t="s">
        <v>15</v>
      </c>
      <c r="H37" s="71" t="s">
        <v>16</v>
      </c>
      <c r="I37" s="71" t="s">
        <v>17</v>
      </c>
      <c r="J37" s="71" t="s">
        <v>18</v>
      </c>
      <c r="K37" s="73" t="s">
        <v>19</v>
      </c>
      <c r="L37" s="74" t="s">
        <v>23</v>
      </c>
      <c r="M37" s="75" t="s">
        <v>24</v>
      </c>
      <c r="N37" s="71" t="s">
        <v>25</v>
      </c>
      <c r="O37" s="72" t="s">
        <v>4</v>
      </c>
    </row>
    <row r="38" spans="1:18" ht="16.5" customHeight="1">
      <c r="A38" s="76" t="s">
        <v>2</v>
      </c>
      <c r="B38" s="86" t="s">
        <v>27</v>
      </c>
      <c r="C38" s="69">
        <v>12606</v>
      </c>
      <c r="D38" s="55">
        <v>11654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24260</v>
      </c>
    </row>
    <row r="39" spans="1:18" ht="16.5" customHeight="1">
      <c r="A39" s="76"/>
      <c r="B39" s="87" t="s">
        <v>5</v>
      </c>
      <c r="C39" s="33">
        <f>SUM(C38*100/C44)</f>
        <v>25.289892870039722</v>
      </c>
      <c r="D39" s="34">
        <f>SUM(D38*100/D44)</f>
        <v>24.991958139435141</v>
      </c>
      <c r="E39" s="34" t="e">
        <f t="shared" ref="E39:N39" si="16">SUM(E38*100/E44)</f>
        <v>#DIV/0!</v>
      </c>
      <c r="F39" s="34" t="e">
        <f t="shared" si="16"/>
        <v>#DIV/0!</v>
      </c>
      <c r="G39" s="34" t="e">
        <f t="shared" si="16"/>
        <v>#DIV/0!</v>
      </c>
      <c r="H39" s="34" t="e">
        <f t="shared" si="16"/>
        <v>#DIV/0!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25.145889693916686</v>
      </c>
      <c r="R39" s="46"/>
    </row>
    <row r="40" spans="1:18" ht="16.5" customHeight="1">
      <c r="A40" s="78"/>
      <c r="B40" s="86" t="s">
        <v>28</v>
      </c>
      <c r="C40" s="29">
        <v>34246</v>
      </c>
      <c r="D40" s="55">
        <v>31981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66227</v>
      </c>
      <c r="R40" s="46"/>
    </row>
    <row r="41" spans="1:18" ht="16.5" customHeight="1">
      <c r="A41" s="78"/>
      <c r="B41" s="88" t="s">
        <v>5</v>
      </c>
      <c r="C41" s="37">
        <f>SUM(C40*100/C44)</f>
        <v>68.703607109898485</v>
      </c>
      <c r="D41" s="34">
        <f>SUM(D40*100/D44)</f>
        <v>68.583131393279146</v>
      </c>
      <c r="E41" s="34" t="e">
        <f t="shared" ref="E41:N41" si="17">SUM(E40*100/E44)</f>
        <v>#DIV/0!</v>
      </c>
      <c r="F41" s="34" t="e">
        <f t="shared" si="17"/>
        <v>#DIV/0!</v>
      </c>
      <c r="G41" s="34" t="e">
        <f t="shared" si="17"/>
        <v>#DIV/0!</v>
      </c>
      <c r="H41" s="34" t="e">
        <f t="shared" si="17"/>
        <v>#DIV/0!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68.645376618261352</v>
      </c>
      <c r="R41" s="46"/>
    </row>
    <row r="42" spans="1:18" ht="16.5" customHeight="1">
      <c r="A42" s="78"/>
      <c r="B42" s="89" t="s">
        <v>29</v>
      </c>
      <c r="C42" s="39">
        <v>2994</v>
      </c>
      <c r="D42" s="60">
        <v>2996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5990</v>
      </c>
    </row>
    <row r="43" spans="1:18" ht="16.5" customHeight="1">
      <c r="A43" s="78"/>
      <c r="B43" s="90" t="s">
        <v>34</v>
      </c>
      <c r="C43" s="37">
        <f>SUM(C42*100/C44)</f>
        <v>6.0065000200617904</v>
      </c>
      <c r="D43" s="34">
        <f>SUM(D42*100/D44)</f>
        <v>6.4249104672857111</v>
      </c>
      <c r="E43" s="34" t="e">
        <f t="shared" ref="E43:N43" si="18">SUM(E42*100/E44)</f>
        <v>#DIV/0!</v>
      </c>
      <c r="F43" s="34" t="e">
        <f t="shared" si="18"/>
        <v>#DIV/0!</v>
      </c>
      <c r="G43" s="34" t="e">
        <f t="shared" si="18"/>
        <v>#DIV/0!</v>
      </c>
      <c r="H43" s="34" t="e">
        <f t="shared" si="18"/>
        <v>#DIV/0!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6.2087336878219679</v>
      </c>
    </row>
    <row r="44" spans="1:18" ht="16.5" customHeight="1" thickBot="1">
      <c r="A44" s="76"/>
      <c r="B44" s="83" t="s">
        <v>4</v>
      </c>
      <c r="C44" s="2">
        <f>SUM(C38+C40+C42)</f>
        <v>49846</v>
      </c>
      <c r="D44" s="53">
        <f>SUM(D38+D40+D42)</f>
        <v>46631</v>
      </c>
      <c r="E44" s="3">
        <f t="shared" ref="E44:K44" si="19">SUM(E38+E40+E42)</f>
        <v>0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96477</v>
      </c>
    </row>
    <row r="45" spans="1:18" ht="16.5" customHeight="1">
      <c r="A45" s="84" t="s">
        <v>3</v>
      </c>
      <c r="B45" s="77" t="s">
        <v>27</v>
      </c>
      <c r="C45" s="40">
        <v>17307</v>
      </c>
      <c r="D45" s="57">
        <v>19762</v>
      </c>
      <c r="E45" s="15">
        <v>0</v>
      </c>
      <c r="F45" s="41">
        <v>0</v>
      </c>
      <c r="G45" s="63">
        <v>0</v>
      </c>
      <c r="H45" s="41">
        <v>0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37069</v>
      </c>
    </row>
    <row r="46" spans="1:18" ht="16.5" customHeight="1">
      <c r="A46" s="76"/>
      <c r="B46" s="87" t="s">
        <v>5</v>
      </c>
      <c r="C46" s="42">
        <f t="shared" ref="C46:K46" si="20">SUM(C45*100/C51)</f>
        <v>32.173929208804282</v>
      </c>
      <c r="D46" s="34">
        <f t="shared" si="20"/>
        <v>33.065069352652799</v>
      </c>
      <c r="E46" s="34" t="e">
        <f t="shared" si="20"/>
        <v>#DIV/0!</v>
      </c>
      <c r="F46" s="34" t="e">
        <f t="shared" si="20"/>
        <v>#DIV/0!</v>
      </c>
      <c r="G46" s="34" t="e">
        <f t="shared" si="20"/>
        <v>#DIV/0!</v>
      </c>
      <c r="H46" s="43" t="e">
        <f t="shared" si="20"/>
        <v>#DIV/0!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32.642943315809404</v>
      </c>
    </row>
    <row r="47" spans="1:18" ht="16.5" customHeight="1">
      <c r="A47" s="78"/>
      <c r="B47" s="86" t="s">
        <v>28</v>
      </c>
      <c r="C47" s="39">
        <v>36084</v>
      </c>
      <c r="D47" s="55">
        <v>39534</v>
      </c>
      <c r="E47" s="30">
        <v>0</v>
      </c>
      <c r="F47" s="30">
        <v>0</v>
      </c>
      <c r="G47" s="67">
        <v>0</v>
      </c>
      <c r="H47" s="30">
        <v>0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75618</v>
      </c>
    </row>
    <row r="48" spans="1:18" ht="16.5" customHeight="1">
      <c r="A48" s="78"/>
      <c r="B48" s="88" t="s">
        <v>5</v>
      </c>
      <c r="C48" s="42">
        <f t="shared" ref="C48:K48" si="21">SUM(C47*100/C51)</f>
        <v>67.080606781677574</v>
      </c>
      <c r="D48" s="34">
        <f t="shared" si="21"/>
        <v>66.146870346512287</v>
      </c>
      <c r="E48" s="34" t="e">
        <f t="shared" si="21"/>
        <v>#DIV/0!</v>
      </c>
      <c r="F48" s="34" t="e">
        <f t="shared" si="21"/>
        <v>#DIV/0!</v>
      </c>
      <c r="G48" s="34" t="e">
        <f t="shared" si="21"/>
        <v>#DIV/0!</v>
      </c>
      <c r="H48" s="34" t="e">
        <f t="shared" si="21"/>
        <v>#DIV/0!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66.589173909597648</v>
      </c>
    </row>
    <row r="49" spans="1:15" ht="16.5" customHeight="1">
      <c r="A49" s="78"/>
      <c r="B49" s="89" t="s">
        <v>29</v>
      </c>
      <c r="C49" s="39">
        <v>401</v>
      </c>
      <c r="D49" s="55">
        <v>471</v>
      </c>
      <c r="E49" s="30">
        <v>0</v>
      </c>
      <c r="F49" s="30">
        <v>0</v>
      </c>
      <c r="G49" s="30">
        <v>0</v>
      </c>
      <c r="H49" s="30">
        <v>0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872</v>
      </c>
    </row>
    <row r="50" spans="1:15" ht="16.5" customHeight="1">
      <c r="A50" s="78"/>
      <c r="B50" s="90" t="s">
        <v>34</v>
      </c>
      <c r="C50" s="42">
        <f t="shared" ref="C50:K50" si="22">SUM(C49*100/C51)</f>
        <v>0.74546400951814396</v>
      </c>
      <c r="D50" s="34">
        <f t="shared" si="22"/>
        <v>0.78806030083490886</v>
      </c>
      <c r="E50" s="34" t="e">
        <f t="shared" si="22"/>
        <v>#DIV/0!</v>
      </c>
      <c r="F50" s="34" t="e">
        <f t="shared" si="22"/>
        <v>#DIV/0!</v>
      </c>
      <c r="G50" s="34" t="e">
        <f t="shared" si="22"/>
        <v>#DIV/0!</v>
      </c>
      <c r="H50" s="34" t="e">
        <f t="shared" si="22"/>
        <v>#DIV/0!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0.76788277459294285</v>
      </c>
    </row>
    <row r="51" spans="1:15" ht="16.5" customHeight="1" thickBot="1">
      <c r="A51" s="76"/>
      <c r="B51" s="83" t="s">
        <v>4</v>
      </c>
      <c r="C51" s="24">
        <f>SUM(C45+C47+C49)</f>
        <v>53792</v>
      </c>
      <c r="D51" s="3">
        <f t="shared" ref="D51:N51" si="23">D45+D47+D49</f>
        <v>59767</v>
      </c>
      <c r="E51" s="3">
        <f t="shared" si="23"/>
        <v>0</v>
      </c>
      <c r="F51" s="3">
        <f t="shared" si="23"/>
        <v>0</v>
      </c>
      <c r="G51" s="3">
        <f t="shared" si="23"/>
        <v>0</v>
      </c>
      <c r="H51" s="3">
        <f t="shared" si="23"/>
        <v>0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113559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103638</v>
      </c>
      <c r="D52" s="27">
        <f t="shared" si="24"/>
        <v>106398</v>
      </c>
      <c r="E52" s="27">
        <f t="shared" si="24"/>
        <v>0</v>
      </c>
      <c r="F52" s="27">
        <f t="shared" si="24"/>
        <v>0</v>
      </c>
      <c r="G52" s="27">
        <f t="shared" si="24"/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210036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2021-03-25T07:20:48Z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