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35" windowWidth="10860" windowHeight="5745" activeTab="0"/>
  </bookViews>
  <sheets>
    <sheet name="private wharves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<sst xmlns="http://schemas.openxmlformats.org/spreadsheetml/2006/main" count="82" uniqueCount="31">
  <si>
    <t>(Unit : TEU)</t>
  </si>
  <si>
    <t>MONTH</t>
  </si>
  <si>
    <t>TPT (NO. 10)</t>
  </si>
  <si>
    <t xml:space="preserve">TOTAL         </t>
  </si>
  <si>
    <t>I/B</t>
  </si>
  <si>
    <t>EMPTY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</si>
  <si>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</si>
  <si>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</si>
  <si>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</si>
  <si>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</si>
  <si>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</si>
  <si>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</si>
  <si>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</si>
  <si>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</si>
  <si>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</si>
  <si>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</si>
  <si>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</si>
  <si>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</si>
  <si>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</si>
  <si>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UNITHAI (NO.2F)</t>
  </si>
  <si>
    <t>BMTP (CRC WHARF NO. 1C)</t>
  </si>
  <si>
    <t xml:space="preserve">   O/B</t>
  </si>
  <si>
    <t>Sahathai(4A)</t>
  </si>
  <si>
    <t xml:space="preserve">     I/B</t>
  </si>
  <si>
    <t>O/B</t>
  </si>
  <si>
    <t>LOADED</t>
  </si>
  <si>
    <t>Suksawat(7B)</t>
  </si>
  <si>
    <t>Thai Sugar(16C)</t>
  </si>
  <si>
    <t>***ข้อมูลนี้เป็นลิขสิทธิ์ของ BSAA</t>
  </si>
  <si>
    <t>Remark : Data of outbound container from BMTP not available</t>
  </si>
  <si>
    <t>Container Throughput at The Private Wharves - 2019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</si>
</sst>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General_)"/>
  </numFmts>
  <fonts count="54">
    <font>
      <sz val="14"/>
      <name val="Cordia New"/>
      <family val="0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b/>
      <sz val="7"/>
      <name val="Verdana"/>
      <family val="2"/>
    </font>
    <font>
      <sz val="14"/>
      <name val="Arial"/>
      <family val="2"/>
    </font>
    <font>
      <sz val="7"/>
      <name val="Verdana"/>
      <family val="2"/>
    </font>
    <font>
      <sz val="9"/>
      <name val="Cordia New"/>
      <family val="0"/>
    </font>
    <font>
      <sz val="8"/>
      <name val="Arial"/>
      <family val="2"/>
    </font>
    <font>
      <sz val="7"/>
      <color indexed="8"/>
      <name val="Verdana"/>
      <family val="2"/>
    </font>
    <font>
      <sz val="14"/>
      <name val="AngsanaUPC"/>
      <family val="0"/>
    </font>
    <font>
      <b/>
      <sz val="14"/>
      <color indexed="8"/>
      <name val="Verdana"/>
      <family val="2"/>
    </font>
    <font>
      <b/>
      <sz val="7"/>
      <color indexed="8"/>
      <name val="Arial"/>
      <family val="2"/>
    </font>
    <font>
      <sz val="10"/>
      <color indexed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ordia New"/>
      <family val="2"/>
    </font>
    <font>
      <b/>
      <sz val="7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7"/>
      <color theme="1"/>
      <name val="Verdana"/>
      <family val="2"/>
    </font>
    <font>
      <sz val="14"/>
      <color rgb="FFFF0000"/>
      <name val="Cordia New"/>
      <family val="2"/>
    </font>
    <font>
      <b/>
      <sz val="7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>
        <color indexed="12"/>
      </right>
      <top style="thin"/>
      <bottom>
        <color indexed="63"/>
      </bottom>
    </border>
    <border>
      <left style="thin">
        <color indexed="12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>
      <alignment/>
      <protection/>
    </xf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3" fontId="7" fillId="0" borderId="0" xfId="55" applyNumberFormat="1" applyFont="1" applyBorder="1" applyProtection="1">
      <alignment/>
      <protection/>
    </xf>
    <xf numFmtId="3" fontId="11" fillId="0" borderId="0" xfId="55" applyNumberFormat="1" applyFont="1" applyBorder="1" applyProtection="1">
      <alignment/>
      <protection/>
    </xf>
    <xf numFmtId="4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41" fontId="7" fillId="33" borderId="11" xfId="0" applyNumberFormat="1" applyFont="1" applyFill="1" applyBorder="1" applyAlignment="1">
      <alignment horizontal="center"/>
    </xf>
    <xf numFmtId="41" fontId="10" fillId="33" borderId="11" xfId="0" applyNumberFormat="1" applyFont="1" applyFill="1" applyBorder="1" applyAlignment="1">
      <alignment horizontal="center"/>
    </xf>
    <xf numFmtId="41" fontId="10" fillId="33" borderId="10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1" fontId="7" fillId="34" borderId="0" xfId="0" applyNumberFormat="1" applyFont="1" applyFill="1" applyBorder="1" applyAlignment="1">
      <alignment horizontal="center"/>
    </xf>
    <xf numFmtId="41" fontId="7" fillId="34" borderId="11" xfId="0" applyNumberFormat="1" applyFont="1" applyFill="1" applyBorder="1" applyAlignment="1">
      <alignment horizontal="center"/>
    </xf>
    <xf numFmtId="41" fontId="10" fillId="34" borderId="0" xfId="0" applyNumberFormat="1" applyFont="1" applyFill="1" applyBorder="1" applyAlignment="1">
      <alignment horizontal="center"/>
    </xf>
    <xf numFmtId="41" fontId="10" fillId="34" borderId="11" xfId="0" applyNumberFormat="1" applyFont="1" applyFill="1" applyBorder="1" applyAlignment="1">
      <alignment horizontal="center"/>
    </xf>
    <xf numFmtId="41" fontId="10" fillId="34" borderId="10" xfId="0" applyNumberFormat="1" applyFont="1" applyFill="1" applyBorder="1" applyAlignment="1">
      <alignment horizontal="center"/>
    </xf>
    <xf numFmtId="41" fontId="51" fillId="34" borderId="11" xfId="0" applyNumberFormat="1" applyFont="1" applyFill="1" applyBorder="1" applyAlignment="1">
      <alignment horizontal="center"/>
    </xf>
    <xf numFmtId="0" fontId="52" fillId="0" borderId="0" xfId="0" applyFont="1" applyAlignment="1">
      <alignment/>
    </xf>
    <xf numFmtId="41" fontId="51" fillId="33" borderId="11" xfId="0" applyNumberFormat="1" applyFont="1" applyFill="1" applyBorder="1" applyAlignment="1">
      <alignment horizontal="center"/>
    </xf>
    <xf numFmtId="41" fontId="51" fillId="33" borderId="10" xfId="0" applyNumberFormat="1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53" fillId="12" borderId="11" xfId="0" applyFont="1" applyFill="1" applyBorder="1" applyAlignment="1">
      <alignment horizontal="center"/>
    </xf>
    <xf numFmtId="0" fontId="53" fillId="12" borderId="10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13" fillId="35" borderId="16" xfId="0" applyFont="1" applyFill="1" applyBorder="1" applyAlignment="1">
      <alignment/>
    </xf>
    <xf numFmtId="0" fontId="13" fillId="35" borderId="17" xfId="0" applyFont="1" applyFill="1" applyBorder="1" applyAlignment="1">
      <alignment/>
    </xf>
    <xf numFmtId="0" fontId="5" fillId="18" borderId="12" xfId="0" applyFont="1" applyFill="1" applyBorder="1" applyAlignment="1">
      <alignment horizontal="center"/>
    </xf>
    <xf numFmtId="0" fontId="5" fillId="18" borderId="13" xfId="0" applyFont="1" applyFill="1" applyBorder="1" applyAlignment="1">
      <alignment horizontal="center"/>
    </xf>
    <xf numFmtId="0" fontId="5" fillId="18" borderId="14" xfId="0" applyFont="1" applyFill="1" applyBorder="1" applyAlignment="1">
      <alignment horizontal="center"/>
    </xf>
    <xf numFmtId="0" fontId="5" fillId="18" borderId="10" xfId="0" applyFont="1" applyFill="1" applyBorder="1" applyAlignment="1">
      <alignment horizontal="center"/>
    </xf>
    <xf numFmtId="41" fontId="7" fillId="18" borderId="11" xfId="0" applyNumberFormat="1" applyFont="1" applyFill="1" applyBorder="1" applyAlignment="1">
      <alignment horizontal="center"/>
    </xf>
    <xf numFmtId="41" fontId="7" fillId="18" borderId="0" xfId="0" applyNumberFormat="1" applyFont="1" applyFill="1" applyBorder="1" applyAlignment="1">
      <alignment horizontal="center"/>
    </xf>
    <xf numFmtId="41" fontId="10" fillId="18" borderId="10" xfId="0" applyNumberFormat="1" applyFont="1" applyFill="1" applyBorder="1" applyAlignment="1">
      <alignment horizontal="center"/>
    </xf>
    <xf numFmtId="0" fontId="5" fillId="12" borderId="12" xfId="0" applyFont="1" applyFill="1" applyBorder="1" applyAlignment="1">
      <alignment horizontal="center"/>
    </xf>
    <xf numFmtId="0" fontId="5" fillId="12" borderId="13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41" fontId="7" fillId="12" borderId="11" xfId="0" applyNumberFormat="1" applyFont="1" applyFill="1" applyBorder="1" applyAlignment="1">
      <alignment horizontal="center"/>
    </xf>
    <xf numFmtId="41" fontId="7" fillId="12" borderId="0" xfId="0" applyNumberFormat="1" applyFont="1" applyFill="1" applyBorder="1" applyAlignment="1">
      <alignment horizontal="center"/>
    </xf>
    <xf numFmtId="41" fontId="10" fillId="12" borderId="10" xfId="0" applyNumberFormat="1" applyFont="1" applyFill="1" applyBorder="1" applyAlignment="1">
      <alignment horizontal="center"/>
    </xf>
    <xf numFmtId="41" fontId="10" fillId="12" borderId="11" xfId="0" applyNumberFormat="1" applyFont="1" applyFill="1" applyBorder="1" applyAlignment="1">
      <alignment horizontal="center"/>
    </xf>
    <xf numFmtId="41" fontId="10" fillId="18" borderId="0" xfId="0" applyNumberFormat="1" applyFont="1" applyFill="1" applyBorder="1" applyAlignment="1">
      <alignment horizontal="center"/>
    </xf>
    <xf numFmtId="41" fontId="10" fillId="18" borderId="11" xfId="0" applyNumberFormat="1" applyFont="1" applyFill="1" applyBorder="1" applyAlignment="1">
      <alignment horizontal="center"/>
    </xf>
    <xf numFmtId="41" fontId="51" fillId="18" borderId="11" xfId="0" applyNumberFormat="1" applyFont="1" applyFill="1" applyBorder="1" applyAlignment="1">
      <alignment horizontal="center"/>
    </xf>
    <xf numFmtId="41" fontId="51" fillId="12" borderId="11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12" borderId="18" xfId="0" applyFont="1" applyFill="1" applyBorder="1" applyAlignment="1">
      <alignment horizontal="center"/>
    </xf>
    <xf numFmtId="0" fontId="5" fillId="12" borderId="11" xfId="0" applyFont="1" applyFill="1" applyBorder="1" applyAlignment="1">
      <alignment horizontal="center" vertical="center"/>
    </xf>
    <xf numFmtId="0" fontId="7" fillId="12" borderId="19" xfId="0" applyFont="1" applyFill="1" applyBorder="1" applyAlignment="1">
      <alignment horizontal="center" vertical="center"/>
    </xf>
    <xf numFmtId="41" fontId="51" fillId="18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35" borderId="17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13" fillId="35" borderId="18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0" fontId="13" fillId="35" borderId="15" xfId="0" applyFont="1" applyFill="1" applyBorder="1" applyAlignment="1">
      <alignment horizontal="center"/>
    </xf>
    <xf numFmtId="0" fontId="13" fillId="35" borderId="16" xfId="0" applyFont="1" applyFill="1" applyBorder="1" applyAlignment="1">
      <alignment horizontal="center"/>
    </xf>
    <xf numFmtId="0" fontId="5" fillId="12" borderId="23" xfId="0" applyFont="1" applyFill="1" applyBorder="1" applyAlignment="1">
      <alignment horizontal="center"/>
    </xf>
    <xf numFmtId="0" fontId="5" fillId="12" borderId="24" xfId="0" applyFont="1" applyFill="1" applyBorder="1" applyAlignment="1">
      <alignment horizontal="center"/>
    </xf>
    <xf numFmtId="0" fontId="5" fillId="12" borderId="25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ปกติ_VES-0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1" name="Picture 1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43</xdr:col>
      <xdr:colOff>0</xdr:colOff>
      <xdr:row>0</xdr:row>
      <xdr:rowOff>19050</xdr:rowOff>
    </xdr:from>
    <xdr:to>
      <xdr:col>43</xdr:col>
      <xdr:colOff>590550</xdr:colOff>
      <xdr:row>2</xdr:row>
      <xdr:rowOff>9525</xdr:rowOff>
    </xdr:to>
    <xdr:pic>
      <xdr:nvPicPr>
        <xdr:cNvPr id="2" name="Picture 2" descr="logo_bsa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774400" y="19050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U25"/>
  <sheetViews>
    <sheetView tabSelected="1" zoomScalePageLayoutView="0" workbookViewId="0" topLeftCell="A1">
      <selection activeCell="AK16" sqref="AK16"/>
    </sheetView>
  </sheetViews>
  <sheetFormatPr defaultColWidth="9.140625" defaultRowHeight="21.75"/>
  <cols>
    <col min="1" max="1" width="7.8515625" style="6" customWidth="1"/>
    <col min="2" max="2" width="7.8515625" style="0" customWidth="1"/>
    <col min="3" max="3" width="7.00390625" style="0" customWidth="1"/>
    <col min="4" max="7" width="7.8515625" style="0" customWidth="1"/>
    <col min="8" max="8" width="8.421875" style="0" customWidth="1"/>
    <col min="9" max="9" width="8.140625" style="0" customWidth="1"/>
    <col min="10" max="13" width="8.8515625" style="0" customWidth="1"/>
    <col min="14" max="14" width="8.57421875" style="0" customWidth="1"/>
    <col min="15" max="15" width="8.28125" style="0" customWidth="1"/>
    <col min="16" max="18" width="8.140625" style="0" customWidth="1"/>
    <col min="19" max="19" width="7.57421875" style="0" customWidth="1"/>
    <col min="20" max="20" width="8.57421875" style="0" customWidth="1"/>
    <col min="21" max="21" width="8.421875" style="0" customWidth="1"/>
    <col min="22" max="22" width="9.00390625" style="0" customWidth="1"/>
    <col min="23" max="37" width="8.00390625" style="0" customWidth="1"/>
    <col min="38" max="39" width="9.57421875" style="0" customWidth="1"/>
    <col min="40" max="41" width="9.00390625" style="0" customWidth="1"/>
    <col min="42" max="42" width="8.421875" style="0" customWidth="1"/>
    <col min="43" max="43" width="10.00390625" style="0" customWidth="1"/>
    <col min="44" max="44" width="9.00390625" style="0" customWidth="1"/>
  </cols>
  <sheetData>
    <row r="1" ht="21.75"/>
    <row r="2" spans="1:43" ht="21.75">
      <c r="A2" s="64" t="s">
        <v>30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</row>
    <row r="3" spans="1:41" ht="21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O3" s="31" t="s">
        <v>28</v>
      </c>
    </row>
    <row r="4" spans="1:43" ht="21.7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4"/>
      <c r="AP4" s="4"/>
      <c r="AQ4" s="11" t="s">
        <v>0</v>
      </c>
    </row>
    <row r="5" spans="1:47" s="5" customFormat="1" ht="21.75">
      <c r="A5" s="60">
        <v>2018</v>
      </c>
      <c r="B5" s="65" t="s">
        <v>20</v>
      </c>
      <c r="C5" s="66"/>
      <c r="D5" s="66"/>
      <c r="E5" s="67"/>
      <c r="F5" s="67"/>
      <c r="G5" s="68"/>
      <c r="H5" s="72" t="s">
        <v>2</v>
      </c>
      <c r="I5" s="73"/>
      <c r="J5" s="73"/>
      <c r="K5" s="73"/>
      <c r="L5" s="73"/>
      <c r="M5" s="65"/>
      <c r="N5" s="72" t="s">
        <v>19</v>
      </c>
      <c r="O5" s="73"/>
      <c r="P5" s="73"/>
      <c r="Q5" s="73"/>
      <c r="R5" s="73"/>
      <c r="S5" s="65"/>
      <c r="T5" s="72" t="s">
        <v>22</v>
      </c>
      <c r="U5" s="73"/>
      <c r="V5" s="73"/>
      <c r="W5" s="73"/>
      <c r="X5" s="73"/>
      <c r="Y5" s="65"/>
      <c r="Z5" s="72" t="s">
        <v>26</v>
      </c>
      <c r="AA5" s="73"/>
      <c r="AB5" s="73"/>
      <c r="AC5" s="73"/>
      <c r="AD5" s="73"/>
      <c r="AE5" s="65"/>
      <c r="AF5" s="72" t="s">
        <v>27</v>
      </c>
      <c r="AG5" s="73"/>
      <c r="AH5" s="73"/>
      <c r="AI5" s="73"/>
      <c r="AJ5" s="73"/>
      <c r="AK5" s="65"/>
      <c r="AL5" s="37"/>
      <c r="AM5" s="38"/>
      <c r="AN5" s="38"/>
      <c r="AO5" s="39" t="s">
        <v>3</v>
      </c>
      <c r="AP5" s="39"/>
      <c r="AQ5" s="40"/>
      <c r="AS5"/>
      <c r="AT5"/>
      <c r="AU5"/>
    </row>
    <row r="6" spans="1:43" ht="21.75">
      <c r="A6" s="61" t="s">
        <v>1</v>
      </c>
      <c r="B6" s="69" t="s">
        <v>4</v>
      </c>
      <c r="C6" s="70"/>
      <c r="D6" s="71"/>
      <c r="E6" s="41"/>
      <c r="F6" s="42" t="s">
        <v>21</v>
      </c>
      <c r="G6" s="43"/>
      <c r="H6" s="69" t="s">
        <v>4</v>
      </c>
      <c r="I6" s="70"/>
      <c r="J6" s="71"/>
      <c r="K6" s="41"/>
      <c r="L6" s="42" t="s">
        <v>21</v>
      </c>
      <c r="M6" s="43"/>
      <c r="N6" s="69" t="s">
        <v>4</v>
      </c>
      <c r="O6" s="70"/>
      <c r="P6" s="71"/>
      <c r="Q6" s="41"/>
      <c r="R6" s="42" t="s">
        <v>21</v>
      </c>
      <c r="S6" s="43"/>
      <c r="T6" s="69" t="s">
        <v>4</v>
      </c>
      <c r="U6" s="70"/>
      <c r="V6" s="71"/>
      <c r="W6" s="41"/>
      <c r="X6" s="42" t="s">
        <v>21</v>
      </c>
      <c r="Y6" s="43"/>
      <c r="Z6" s="77" t="s">
        <v>4</v>
      </c>
      <c r="AA6" s="78"/>
      <c r="AB6" s="79"/>
      <c r="AC6" s="41"/>
      <c r="AD6" s="42" t="s">
        <v>21</v>
      </c>
      <c r="AE6" s="43"/>
      <c r="AF6" s="77" t="s">
        <v>4</v>
      </c>
      <c r="AG6" s="78"/>
      <c r="AH6" s="79"/>
      <c r="AI6" s="48"/>
      <c r="AJ6" s="49" t="s">
        <v>21</v>
      </c>
      <c r="AK6" s="50"/>
      <c r="AL6" s="21"/>
      <c r="AM6" s="22" t="s">
        <v>23</v>
      </c>
      <c r="AN6" s="23"/>
      <c r="AO6" s="74" t="s">
        <v>24</v>
      </c>
      <c r="AP6" s="75"/>
      <c r="AQ6" s="76"/>
    </row>
    <row r="7" spans="1:43" ht="21.75">
      <c r="A7" s="62"/>
      <c r="B7" s="59" t="s">
        <v>25</v>
      </c>
      <c r="C7" s="24" t="s">
        <v>5</v>
      </c>
      <c r="D7" s="24" t="s">
        <v>18</v>
      </c>
      <c r="E7" s="44" t="s">
        <v>25</v>
      </c>
      <c r="F7" s="44" t="s">
        <v>5</v>
      </c>
      <c r="G7" s="44" t="s">
        <v>18</v>
      </c>
      <c r="H7" s="24" t="s">
        <v>25</v>
      </c>
      <c r="I7" s="24" t="s">
        <v>5</v>
      </c>
      <c r="J7" s="24" t="s">
        <v>18</v>
      </c>
      <c r="K7" s="44" t="s">
        <v>25</v>
      </c>
      <c r="L7" s="44" t="s">
        <v>5</v>
      </c>
      <c r="M7" s="44" t="s">
        <v>18</v>
      </c>
      <c r="N7" s="24" t="s">
        <v>25</v>
      </c>
      <c r="O7" s="24" t="s">
        <v>5</v>
      </c>
      <c r="P7" s="24" t="s">
        <v>18</v>
      </c>
      <c r="Q7" s="44" t="s">
        <v>25</v>
      </c>
      <c r="R7" s="44" t="s">
        <v>5</v>
      </c>
      <c r="S7" s="44" t="s">
        <v>18</v>
      </c>
      <c r="T7" s="24" t="s">
        <v>25</v>
      </c>
      <c r="U7" s="24" t="s">
        <v>5</v>
      </c>
      <c r="V7" s="24" t="s">
        <v>18</v>
      </c>
      <c r="W7" s="44" t="s">
        <v>25</v>
      </c>
      <c r="X7" s="44" t="s">
        <v>5</v>
      </c>
      <c r="Y7" s="44" t="s">
        <v>18</v>
      </c>
      <c r="Z7" s="24" t="s">
        <v>25</v>
      </c>
      <c r="AA7" s="24" t="s">
        <v>5</v>
      </c>
      <c r="AB7" s="24" t="s">
        <v>18</v>
      </c>
      <c r="AC7" s="44" t="s">
        <v>25</v>
      </c>
      <c r="AD7" s="44" t="s">
        <v>5</v>
      </c>
      <c r="AE7" s="44" t="s">
        <v>18</v>
      </c>
      <c r="AF7" s="24" t="s">
        <v>25</v>
      </c>
      <c r="AG7" s="24" t="s">
        <v>5</v>
      </c>
      <c r="AH7" s="24" t="s">
        <v>18</v>
      </c>
      <c r="AI7" s="34" t="s">
        <v>25</v>
      </c>
      <c r="AJ7" s="34" t="s">
        <v>5</v>
      </c>
      <c r="AK7" s="34" t="s">
        <v>18</v>
      </c>
      <c r="AL7" s="17" t="s">
        <v>25</v>
      </c>
      <c r="AM7" s="17" t="s">
        <v>5</v>
      </c>
      <c r="AN7" s="17" t="s">
        <v>18</v>
      </c>
      <c r="AO7" s="34" t="s">
        <v>25</v>
      </c>
      <c r="AP7" s="34" t="s">
        <v>5</v>
      </c>
      <c r="AQ7" s="34" t="s">
        <v>18</v>
      </c>
    </row>
    <row r="8" spans="1:43" ht="21.75">
      <c r="A8" s="35" t="s">
        <v>6</v>
      </c>
      <c r="B8" s="25">
        <v>3766</v>
      </c>
      <c r="C8" s="26">
        <v>10</v>
      </c>
      <c r="D8" s="25">
        <f>SUM(B8:C8)</f>
        <v>3776</v>
      </c>
      <c r="E8" s="45">
        <v>2425</v>
      </c>
      <c r="F8" s="46">
        <v>44</v>
      </c>
      <c r="G8" s="45">
        <f aca="true" t="shared" si="0" ref="G8:G19">SUM(E8:F8)</f>
        <v>2469</v>
      </c>
      <c r="H8" s="25">
        <v>0</v>
      </c>
      <c r="I8" s="26">
        <v>0</v>
      </c>
      <c r="J8" s="25">
        <f>SUM(H8:I8)</f>
        <v>0</v>
      </c>
      <c r="K8" s="45">
        <v>0</v>
      </c>
      <c r="L8" s="46">
        <v>0</v>
      </c>
      <c r="M8" s="45">
        <f aca="true" t="shared" si="1" ref="M8:M19">SUM(K8:L8)</f>
        <v>0</v>
      </c>
      <c r="N8" s="26">
        <v>4419</v>
      </c>
      <c r="O8" s="25">
        <v>496</v>
      </c>
      <c r="P8" s="26">
        <f>SUM(N8:O8)</f>
        <v>4915</v>
      </c>
      <c r="Q8" s="46">
        <v>6458</v>
      </c>
      <c r="R8" s="45">
        <v>273</v>
      </c>
      <c r="S8" s="45">
        <f aca="true" t="shared" si="2" ref="S8:S19">SUM(Q8:R8)</f>
        <v>6731</v>
      </c>
      <c r="T8" s="26">
        <v>2874</v>
      </c>
      <c r="U8" s="26">
        <v>4751</v>
      </c>
      <c r="V8" s="26">
        <f>SUM(T8:U8)</f>
        <v>7625</v>
      </c>
      <c r="W8" s="45">
        <v>5165</v>
      </c>
      <c r="X8" s="45">
        <v>57</v>
      </c>
      <c r="Y8" s="45">
        <f aca="true" t="shared" si="3" ref="Y8:Y19">SUM(W8:X8)</f>
        <v>5222</v>
      </c>
      <c r="Z8" s="30">
        <v>1895</v>
      </c>
      <c r="AA8" s="30">
        <v>159</v>
      </c>
      <c r="AB8" s="30">
        <f>SUM(Z8:AA8)</f>
        <v>2054</v>
      </c>
      <c r="AC8" s="57">
        <v>3295</v>
      </c>
      <c r="AD8" s="57">
        <v>20</v>
      </c>
      <c r="AE8" s="57">
        <f aca="true" t="shared" si="4" ref="AE8:AE19">SUM(AC8:AD8)</f>
        <v>3315</v>
      </c>
      <c r="AF8" s="30">
        <v>2538</v>
      </c>
      <c r="AG8" s="30">
        <v>465</v>
      </c>
      <c r="AH8" s="30">
        <f>SUM(AF8:AG8)</f>
        <v>3003</v>
      </c>
      <c r="AI8" s="58">
        <v>3919</v>
      </c>
      <c r="AJ8" s="58">
        <v>91</v>
      </c>
      <c r="AK8" s="58">
        <f aca="true" t="shared" si="5" ref="AK8:AK19">SUM(AI8:AJ8)</f>
        <v>4010</v>
      </c>
      <c r="AL8" s="19">
        <f>SUM(B8+H8+N8+T8+Z8+AF8)</f>
        <v>15492</v>
      </c>
      <c r="AM8" s="18">
        <f>SUM(C8+I8+O8+U8+AA8+AG8)</f>
        <v>5881</v>
      </c>
      <c r="AN8" s="19">
        <f aca="true" t="shared" si="6" ref="AN8:AN19">SUM(AL8:AM8)</f>
        <v>21373</v>
      </c>
      <c r="AO8" s="52">
        <f>SUM(E8+K8+Q8+W8+AC8+AI8)</f>
        <v>21262</v>
      </c>
      <c r="AP8" s="51">
        <f>SUM(F8+L8+R8+X8+AD8+AJ8)</f>
        <v>485</v>
      </c>
      <c r="AQ8" s="51">
        <f>SUM(AO8:AP8)</f>
        <v>21747</v>
      </c>
    </row>
    <row r="9" spans="1:43" ht="21.75">
      <c r="A9" s="35" t="s">
        <v>7</v>
      </c>
      <c r="B9" s="25">
        <v>2922</v>
      </c>
      <c r="C9" s="26">
        <v>100</v>
      </c>
      <c r="D9" s="25">
        <f>SUM(B9:C9)</f>
        <v>3022</v>
      </c>
      <c r="E9" s="45">
        <v>2438</v>
      </c>
      <c r="F9" s="46">
        <v>40</v>
      </c>
      <c r="G9" s="45">
        <f t="shared" si="0"/>
        <v>2478</v>
      </c>
      <c r="H9" s="25">
        <v>0</v>
      </c>
      <c r="I9" s="26">
        <v>0</v>
      </c>
      <c r="J9" s="25">
        <f>SUM(H9:I9)</f>
        <v>0</v>
      </c>
      <c r="K9" s="45">
        <v>0</v>
      </c>
      <c r="L9" s="46">
        <v>0</v>
      </c>
      <c r="M9" s="45">
        <f t="shared" si="1"/>
        <v>0</v>
      </c>
      <c r="N9" s="26">
        <v>3337</v>
      </c>
      <c r="O9" s="25">
        <v>820</v>
      </c>
      <c r="P9" s="26">
        <f>SUM(N9:O9)</f>
        <v>4157</v>
      </c>
      <c r="Q9" s="46">
        <v>7281</v>
      </c>
      <c r="R9" s="45">
        <v>182</v>
      </c>
      <c r="S9" s="45">
        <f t="shared" si="2"/>
        <v>7463</v>
      </c>
      <c r="T9" s="26">
        <v>2267</v>
      </c>
      <c r="U9" s="26">
        <v>3703</v>
      </c>
      <c r="V9" s="26">
        <f>SUM(T9:U9)</f>
        <v>5970</v>
      </c>
      <c r="W9" s="45">
        <v>5891</v>
      </c>
      <c r="X9" s="45">
        <v>187</v>
      </c>
      <c r="Y9" s="45">
        <f t="shared" si="3"/>
        <v>6078</v>
      </c>
      <c r="Z9" s="30">
        <v>240</v>
      </c>
      <c r="AA9" s="30">
        <v>312</v>
      </c>
      <c r="AB9" s="30">
        <f>SUM(Z9:AA9)</f>
        <v>552</v>
      </c>
      <c r="AC9" s="57">
        <v>3548</v>
      </c>
      <c r="AD9" s="57">
        <v>0</v>
      </c>
      <c r="AE9" s="57">
        <f t="shared" si="4"/>
        <v>3548</v>
      </c>
      <c r="AF9" s="30">
        <v>2090</v>
      </c>
      <c r="AG9" s="30">
        <v>757</v>
      </c>
      <c r="AH9" s="30">
        <f>SUM(AF9:AG9)</f>
        <v>2847</v>
      </c>
      <c r="AI9" s="58">
        <v>5123</v>
      </c>
      <c r="AJ9" s="58">
        <v>23</v>
      </c>
      <c r="AK9" s="58">
        <f t="shared" si="5"/>
        <v>5146</v>
      </c>
      <c r="AL9" s="32">
        <f aca="true" t="shared" si="7" ref="AL9:AL19">SUM(B9+H9+N9+T9+Z9+AF9)</f>
        <v>10856</v>
      </c>
      <c r="AM9" s="32">
        <f>SUM(C9+I9+O9+U9+AA9+AG9)</f>
        <v>5692</v>
      </c>
      <c r="AN9" s="32">
        <f t="shared" si="6"/>
        <v>16548</v>
      </c>
      <c r="AO9" s="52">
        <f>SUM(E9+K9+Q9+W9+AC9+AI9)</f>
        <v>24281</v>
      </c>
      <c r="AP9" s="51">
        <f>SUM(F9+L9+R9+X9+AD9+AJ9)</f>
        <v>432</v>
      </c>
      <c r="AQ9" s="51">
        <f>SUM(AO9:AP9)</f>
        <v>24713</v>
      </c>
    </row>
    <row r="10" spans="1:43" ht="21.75">
      <c r="A10" s="35" t="s">
        <v>8</v>
      </c>
      <c r="B10" s="25">
        <v>4141</v>
      </c>
      <c r="C10" s="26">
        <v>30</v>
      </c>
      <c r="D10" s="25">
        <f>SUM(B10+C10)</f>
        <v>4171</v>
      </c>
      <c r="E10" s="45">
        <v>2918</v>
      </c>
      <c r="F10" s="46">
        <v>156</v>
      </c>
      <c r="G10" s="45">
        <f t="shared" si="0"/>
        <v>3074</v>
      </c>
      <c r="H10" s="25">
        <v>0</v>
      </c>
      <c r="I10" s="26">
        <v>0</v>
      </c>
      <c r="J10" s="25">
        <f>SUM(H10+I10)</f>
        <v>0</v>
      </c>
      <c r="K10" s="45">
        <v>0</v>
      </c>
      <c r="L10" s="46">
        <v>0</v>
      </c>
      <c r="M10" s="45">
        <f t="shared" si="1"/>
        <v>0</v>
      </c>
      <c r="N10" s="28">
        <v>5003</v>
      </c>
      <c r="O10" s="27">
        <v>1340</v>
      </c>
      <c r="P10" s="28">
        <f>SUM(N10+O10)</f>
        <v>6343</v>
      </c>
      <c r="Q10" s="55">
        <v>8294</v>
      </c>
      <c r="R10" s="56">
        <v>321</v>
      </c>
      <c r="S10" s="56">
        <f t="shared" si="2"/>
        <v>8615</v>
      </c>
      <c r="T10" s="26">
        <v>3216</v>
      </c>
      <c r="U10" s="26">
        <v>5521</v>
      </c>
      <c r="V10" s="26">
        <f>SUM(T10:U10)</f>
        <v>8737</v>
      </c>
      <c r="W10" s="45">
        <v>7390</v>
      </c>
      <c r="X10" s="45">
        <v>46</v>
      </c>
      <c r="Y10" s="45">
        <f t="shared" si="3"/>
        <v>7436</v>
      </c>
      <c r="Z10" s="30">
        <v>300</v>
      </c>
      <c r="AA10" s="30">
        <v>473</v>
      </c>
      <c r="AB10" s="30">
        <f>SUM(Z10:AA10)</f>
        <v>773</v>
      </c>
      <c r="AC10" s="57">
        <v>3155</v>
      </c>
      <c r="AD10" s="57">
        <v>0</v>
      </c>
      <c r="AE10" s="57">
        <f t="shared" si="4"/>
        <v>3155</v>
      </c>
      <c r="AF10" s="30">
        <v>2928</v>
      </c>
      <c r="AG10" s="30">
        <v>1209</v>
      </c>
      <c r="AH10" s="30">
        <f>SUM(AF10:AG10)</f>
        <v>4137</v>
      </c>
      <c r="AI10" s="58">
        <v>5411</v>
      </c>
      <c r="AJ10" s="58">
        <v>18</v>
      </c>
      <c r="AK10" s="58">
        <f t="shared" si="5"/>
        <v>5429</v>
      </c>
      <c r="AL10" s="19">
        <f t="shared" si="7"/>
        <v>15588</v>
      </c>
      <c r="AM10" s="18">
        <f aca="true" t="shared" si="8" ref="AM10:AM19">SUM(C10+I10+O10+U10+AA10+AG10)</f>
        <v>8573</v>
      </c>
      <c r="AN10" s="19">
        <f t="shared" si="6"/>
        <v>24161</v>
      </c>
      <c r="AO10" s="52">
        <f aca="true" t="shared" si="9" ref="AO10:AO19">SUM(E10+K10+Q10+W10+AC10+AI10)</f>
        <v>27168</v>
      </c>
      <c r="AP10" s="51">
        <f aca="true" t="shared" si="10" ref="AP10:AP19">SUM(F10+L10+R10+X10+AD10+AJ10)</f>
        <v>541</v>
      </c>
      <c r="AQ10" s="51">
        <f>SUM(AO10:AP10)</f>
        <v>27709</v>
      </c>
    </row>
    <row r="11" spans="1:43" ht="21.75">
      <c r="A11" s="35" t="s">
        <v>9</v>
      </c>
      <c r="B11" s="25">
        <v>3252</v>
      </c>
      <c r="C11" s="26">
        <v>0</v>
      </c>
      <c r="D11" s="25">
        <f>SUM(B11+C11)</f>
        <v>3252</v>
      </c>
      <c r="E11" s="45">
        <v>2402</v>
      </c>
      <c r="F11" s="46">
        <v>430</v>
      </c>
      <c r="G11" s="45">
        <f t="shared" si="0"/>
        <v>2832</v>
      </c>
      <c r="H11" s="25">
        <v>0</v>
      </c>
      <c r="I11" s="26">
        <v>0</v>
      </c>
      <c r="J11" s="25">
        <f>SUM(H11+I11)</f>
        <v>0</v>
      </c>
      <c r="K11" s="45">
        <v>0</v>
      </c>
      <c r="L11" s="46">
        <v>0</v>
      </c>
      <c r="M11" s="45">
        <f t="shared" si="1"/>
        <v>0</v>
      </c>
      <c r="N11" s="26">
        <v>5263</v>
      </c>
      <c r="O11" s="25">
        <v>698</v>
      </c>
      <c r="P11" s="26">
        <f>SUM(N11+O11)</f>
        <v>5961</v>
      </c>
      <c r="Q11" s="46">
        <v>7551</v>
      </c>
      <c r="R11" s="45">
        <v>359</v>
      </c>
      <c r="S11" s="45">
        <f t="shared" si="2"/>
        <v>7910</v>
      </c>
      <c r="T11" s="26">
        <v>2735</v>
      </c>
      <c r="U11" s="26">
        <v>3112</v>
      </c>
      <c r="V11" s="26">
        <f aca="true" t="shared" si="11" ref="V11:V19">SUM(T11:U11)</f>
        <v>5847</v>
      </c>
      <c r="W11" s="45">
        <v>6066</v>
      </c>
      <c r="X11" s="45">
        <v>502</v>
      </c>
      <c r="Y11" s="45">
        <f t="shared" si="3"/>
        <v>6568</v>
      </c>
      <c r="Z11" s="30">
        <v>304</v>
      </c>
      <c r="AA11" s="30">
        <v>647</v>
      </c>
      <c r="AB11" s="30">
        <f aca="true" t="shared" si="12" ref="AB11:AB19">SUM(Z11:AA11)</f>
        <v>951</v>
      </c>
      <c r="AC11" s="57">
        <v>2701</v>
      </c>
      <c r="AD11" s="57">
        <v>0</v>
      </c>
      <c r="AE11" s="57">
        <f t="shared" si="4"/>
        <v>2701</v>
      </c>
      <c r="AF11" s="30">
        <v>2427</v>
      </c>
      <c r="AG11" s="30">
        <v>1206</v>
      </c>
      <c r="AH11" s="30">
        <f aca="true" t="shared" si="13" ref="AH11:AH19">SUM(AF11:AG11)</f>
        <v>3633</v>
      </c>
      <c r="AI11" s="58">
        <v>5145</v>
      </c>
      <c r="AJ11" s="58">
        <v>16</v>
      </c>
      <c r="AK11" s="58">
        <f t="shared" si="5"/>
        <v>5161</v>
      </c>
      <c r="AL11" s="19">
        <f t="shared" si="7"/>
        <v>13981</v>
      </c>
      <c r="AM11" s="18">
        <f t="shared" si="8"/>
        <v>5663</v>
      </c>
      <c r="AN11" s="19">
        <f t="shared" si="6"/>
        <v>19644</v>
      </c>
      <c r="AO11" s="52">
        <f t="shared" si="9"/>
        <v>23865</v>
      </c>
      <c r="AP11" s="51">
        <f t="shared" si="10"/>
        <v>1307</v>
      </c>
      <c r="AQ11" s="51">
        <f aca="true" t="shared" si="14" ref="AQ11:AQ19">SUM(AO11:AP11)</f>
        <v>25172</v>
      </c>
    </row>
    <row r="12" spans="1:43" ht="21.75">
      <c r="A12" s="35" t="s">
        <v>10</v>
      </c>
      <c r="B12" s="27">
        <v>3966</v>
      </c>
      <c r="C12" s="28">
        <v>0</v>
      </c>
      <c r="D12" s="25">
        <f aca="true" t="shared" si="15" ref="D12:D19">SUM(B12+C12)</f>
        <v>3966</v>
      </c>
      <c r="E12" s="45">
        <v>2930</v>
      </c>
      <c r="F12" s="46">
        <v>32</v>
      </c>
      <c r="G12" s="45">
        <f t="shared" si="0"/>
        <v>2962</v>
      </c>
      <c r="H12" s="27">
        <v>0</v>
      </c>
      <c r="I12" s="28">
        <v>0</v>
      </c>
      <c r="J12" s="25">
        <f aca="true" t="shared" si="16" ref="J12:J19">SUM(H12+I12)</f>
        <v>0</v>
      </c>
      <c r="K12" s="45">
        <v>0</v>
      </c>
      <c r="L12" s="46">
        <v>0</v>
      </c>
      <c r="M12" s="45">
        <f t="shared" si="1"/>
        <v>0</v>
      </c>
      <c r="N12" s="28">
        <v>4617</v>
      </c>
      <c r="O12" s="27">
        <v>880</v>
      </c>
      <c r="P12" s="26">
        <f aca="true" t="shared" si="17" ref="P12:P19">SUM(N12+O12)</f>
        <v>5497</v>
      </c>
      <c r="Q12" s="46">
        <v>6914</v>
      </c>
      <c r="R12" s="45">
        <v>536</v>
      </c>
      <c r="S12" s="45">
        <f t="shared" si="2"/>
        <v>7450</v>
      </c>
      <c r="T12" s="28">
        <v>2752</v>
      </c>
      <c r="U12" s="28">
        <v>4625</v>
      </c>
      <c r="V12" s="26">
        <f t="shared" si="11"/>
        <v>7377</v>
      </c>
      <c r="W12" s="45">
        <v>6290</v>
      </c>
      <c r="X12" s="45">
        <v>504</v>
      </c>
      <c r="Y12" s="45">
        <f t="shared" si="3"/>
        <v>6794</v>
      </c>
      <c r="Z12" s="30">
        <v>311</v>
      </c>
      <c r="AA12" s="30">
        <v>139</v>
      </c>
      <c r="AB12" s="30">
        <f t="shared" si="12"/>
        <v>450</v>
      </c>
      <c r="AC12" s="57">
        <v>2359</v>
      </c>
      <c r="AD12" s="57">
        <v>0</v>
      </c>
      <c r="AE12" s="57">
        <f t="shared" si="4"/>
        <v>2359</v>
      </c>
      <c r="AF12" s="30">
        <v>2761</v>
      </c>
      <c r="AG12" s="30">
        <v>1436</v>
      </c>
      <c r="AH12" s="30">
        <f t="shared" si="13"/>
        <v>4197</v>
      </c>
      <c r="AI12" s="58">
        <v>5855</v>
      </c>
      <c r="AJ12" s="58">
        <v>11</v>
      </c>
      <c r="AK12" s="58">
        <f t="shared" si="5"/>
        <v>5866</v>
      </c>
      <c r="AL12" s="19">
        <f t="shared" si="7"/>
        <v>14407</v>
      </c>
      <c r="AM12" s="18">
        <f t="shared" si="8"/>
        <v>7080</v>
      </c>
      <c r="AN12" s="19">
        <f t="shared" si="6"/>
        <v>21487</v>
      </c>
      <c r="AO12" s="52">
        <f t="shared" si="9"/>
        <v>24348</v>
      </c>
      <c r="AP12" s="51">
        <f t="shared" si="10"/>
        <v>1083</v>
      </c>
      <c r="AQ12" s="51">
        <f t="shared" si="14"/>
        <v>25431</v>
      </c>
    </row>
    <row r="13" spans="1:43" ht="21.75">
      <c r="A13" s="35" t="s">
        <v>11</v>
      </c>
      <c r="B13" s="25">
        <v>2480</v>
      </c>
      <c r="C13" s="26">
        <v>696</v>
      </c>
      <c r="D13" s="25">
        <f t="shared" si="15"/>
        <v>3176</v>
      </c>
      <c r="E13" s="45">
        <v>2490</v>
      </c>
      <c r="F13" s="46">
        <v>40</v>
      </c>
      <c r="G13" s="45">
        <f t="shared" si="0"/>
        <v>2530</v>
      </c>
      <c r="H13" s="25">
        <v>0</v>
      </c>
      <c r="I13" s="26">
        <v>0</v>
      </c>
      <c r="J13" s="25">
        <f t="shared" si="16"/>
        <v>0</v>
      </c>
      <c r="K13" s="45">
        <v>0</v>
      </c>
      <c r="L13" s="46">
        <v>0</v>
      </c>
      <c r="M13" s="45">
        <f t="shared" si="1"/>
        <v>0</v>
      </c>
      <c r="N13" s="26">
        <v>5180</v>
      </c>
      <c r="O13" s="25">
        <v>782</v>
      </c>
      <c r="P13" s="26">
        <f t="shared" si="17"/>
        <v>5962</v>
      </c>
      <c r="Q13" s="46">
        <v>8465</v>
      </c>
      <c r="R13" s="45">
        <v>388</v>
      </c>
      <c r="S13" s="45">
        <f t="shared" si="2"/>
        <v>8853</v>
      </c>
      <c r="T13" s="30">
        <v>2855</v>
      </c>
      <c r="U13" s="30">
        <v>3824</v>
      </c>
      <c r="V13" s="30">
        <f t="shared" si="11"/>
        <v>6679</v>
      </c>
      <c r="W13" s="57">
        <v>6085</v>
      </c>
      <c r="X13" s="57">
        <v>403</v>
      </c>
      <c r="Y13" s="57">
        <f t="shared" si="3"/>
        <v>6488</v>
      </c>
      <c r="Z13" s="30">
        <v>184</v>
      </c>
      <c r="AA13" s="30">
        <v>269</v>
      </c>
      <c r="AB13" s="30">
        <f t="shared" si="12"/>
        <v>453</v>
      </c>
      <c r="AC13" s="57">
        <v>2128</v>
      </c>
      <c r="AD13" s="57">
        <v>0</v>
      </c>
      <c r="AE13" s="57">
        <f t="shared" si="4"/>
        <v>2128</v>
      </c>
      <c r="AF13" s="30">
        <v>2546</v>
      </c>
      <c r="AG13" s="30">
        <v>1585</v>
      </c>
      <c r="AH13" s="30">
        <f t="shared" si="13"/>
        <v>4131</v>
      </c>
      <c r="AI13" s="58">
        <v>6865</v>
      </c>
      <c r="AJ13" s="58">
        <v>30</v>
      </c>
      <c r="AK13" s="58">
        <f t="shared" si="5"/>
        <v>6895</v>
      </c>
      <c r="AL13" s="18">
        <f t="shared" si="7"/>
        <v>13245</v>
      </c>
      <c r="AM13" s="18">
        <f t="shared" si="8"/>
        <v>7156</v>
      </c>
      <c r="AN13" s="18">
        <f t="shared" si="6"/>
        <v>20401</v>
      </c>
      <c r="AO13" s="52">
        <f t="shared" si="9"/>
        <v>26033</v>
      </c>
      <c r="AP13" s="51">
        <f t="shared" si="10"/>
        <v>861</v>
      </c>
      <c r="AQ13" s="54">
        <f t="shared" si="14"/>
        <v>26894</v>
      </c>
    </row>
    <row r="14" spans="1:43" ht="21.75">
      <c r="A14" s="35" t="s">
        <v>12</v>
      </c>
      <c r="B14" s="25">
        <v>2621</v>
      </c>
      <c r="C14" s="26">
        <v>740</v>
      </c>
      <c r="D14" s="25">
        <f t="shared" si="15"/>
        <v>3361</v>
      </c>
      <c r="E14" s="45">
        <v>2711</v>
      </c>
      <c r="F14" s="46">
        <v>40</v>
      </c>
      <c r="G14" s="45">
        <f t="shared" si="0"/>
        <v>2751</v>
      </c>
      <c r="H14" s="25">
        <v>0</v>
      </c>
      <c r="I14" s="26">
        <v>0</v>
      </c>
      <c r="J14" s="25">
        <f t="shared" si="16"/>
        <v>0</v>
      </c>
      <c r="K14" s="45">
        <v>0</v>
      </c>
      <c r="L14" s="46">
        <v>0</v>
      </c>
      <c r="M14" s="45">
        <f t="shared" si="1"/>
        <v>0</v>
      </c>
      <c r="N14" s="26">
        <v>4039</v>
      </c>
      <c r="O14" s="25">
        <v>609</v>
      </c>
      <c r="P14" s="26">
        <f t="shared" si="17"/>
        <v>4648</v>
      </c>
      <c r="Q14" s="46">
        <v>6542</v>
      </c>
      <c r="R14" s="45">
        <v>799</v>
      </c>
      <c r="S14" s="45">
        <f t="shared" si="2"/>
        <v>7341</v>
      </c>
      <c r="T14" s="26">
        <v>3822</v>
      </c>
      <c r="U14" s="26">
        <v>3444</v>
      </c>
      <c r="V14" s="26">
        <f t="shared" si="11"/>
        <v>7266</v>
      </c>
      <c r="W14" s="45">
        <v>6485</v>
      </c>
      <c r="X14" s="45">
        <v>285</v>
      </c>
      <c r="Y14" s="45">
        <f t="shared" si="3"/>
        <v>6770</v>
      </c>
      <c r="Z14" s="30">
        <v>295</v>
      </c>
      <c r="AA14" s="30">
        <v>277</v>
      </c>
      <c r="AB14" s="30">
        <f t="shared" si="12"/>
        <v>572</v>
      </c>
      <c r="AC14" s="57">
        <v>2095</v>
      </c>
      <c r="AD14" s="57">
        <v>0</v>
      </c>
      <c r="AE14" s="57">
        <f t="shared" si="4"/>
        <v>2095</v>
      </c>
      <c r="AF14" s="30">
        <v>2637</v>
      </c>
      <c r="AG14" s="30">
        <v>1371</v>
      </c>
      <c r="AH14" s="30">
        <f t="shared" si="13"/>
        <v>4008</v>
      </c>
      <c r="AI14" s="58">
        <v>6770</v>
      </c>
      <c r="AJ14" s="58">
        <v>22</v>
      </c>
      <c r="AK14" s="58">
        <f t="shared" si="5"/>
        <v>6792</v>
      </c>
      <c r="AL14" s="18">
        <f t="shared" si="7"/>
        <v>13414</v>
      </c>
      <c r="AM14" s="18">
        <f t="shared" si="8"/>
        <v>6441</v>
      </c>
      <c r="AN14" s="18">
        <f t="shared" si="6"/>
        <v>19855</v>
      </c>
      <c r="AO14" s="52">
        <f t="shared" si="9"/>
        <v>24603</v>
      </c>
      <c r="AP14" s="51">
        <f t="shared" si="10"/>
        <v>1146</v>
      </c>
      <c r="AQ14" s="51">
        <f t="shared" si="14"/>
        <v>25749</v>
      </c>
    </row>
    <row r="15" spans="1:43" ht="21.75">
      <c r="A15" s="35" t="s">
        <v>13</v>
      </c>
      <c r="B15" s="25">
        <v>3177</v>
      </c>
      <c r="C15" s="26">
        <v>200</v>
      </c>
      <c r="D15" s="25">
        <f t="shared" si="15"/>
        <v>3377</v>
      </c>
      <c r="E15" s="57">
        <v>2833</v>
      </c>
      <c r="F15" s="63">
        <v>3</v>
      </c>
      <c r="G15" s="57">
        <f t="shared" si="0"/>
        <v>2836</v>
      </c>
      <c r="H15" s="25">
        <v>0</v>
      </c>
      <c r="I15" s="26">
        <v>0</v>
      </c>
      <c r="J15" s="25">
        <f t="shared" si="16"/>
        <v>0</v>
      </c>
      <c r="K15" s="45">
        <v>0</v>
      </c>
      <c r="L15" s="46">
        <v>0</v>
      </c>
      <c r="M15" s="45">
        <f t="shared" si="1"/>
        <v>0</v>
      </c>
      <c r="N15" s="26">
        <v>4410</v>
      </c>
      <c r="O15" s="25">
        <v>430</v>
      </c>
      <c r="P15" s="26">
        <f t="shared" si="17"/>
        <v>4840</v>
      </c>
      <c r="Q15" s="46">
        <v>6374</v>
      </c>
      <c r="R15" s="45">
        <v>561</v>
      </c>
      <c r="S15" s="45">
        <f t="shared" si="2"/>
        <v>6935</v>
      </c>
      <c r="T15" s="26">
        <v>3347</v>
      </c>
      <c r="U15" s="26">
        <v>3376</v>
      </c>
      <c r="V15" s="26">
        <f t="shared" si="11"/>
        <v>6723</v>
      </c>
      <c r="W15" s="45">
        <v>5507</v>
      </c>
      <c r="X15" s="45">
        <v>488</v>
      </c>
      <c r="Y15" s="45">
        <f t="shared" si="3"/>
        <v>5995</v>
      </c>
      <c r="Z15" s="30">
        <v>453</v>
      </c>
      <c r="AA15" s="30">
        <v>142</v>
      </c>
      <c r="AB15" s="30">
        <f t="shared" si="12"/>
        <v>595</v>
      </c>
      <c r="AC15" s="57">
        <v>1429</v>
      </c>
      <c r="AD15" s="57">
        <v>0</v>
      </c>
      <c r="AE15" s="57">
        <f t="shared" si="4"/>
        <v>1429</v>
      </c>
      <c r="AF15" s="30">
        <v>2784</v>
      </c>
      <c r="AG15" s="30">
        <v>946</v>
      </c>
      <c r="AH15" s="30">
        <f t="shared" si="13"/>
        <v>3730</v>
      </c>
      <c r="AI15" s="58">
        <v>5927</v>
      </c>
      <c r="AJ15" s="58">
        <v>13</v>
      </c>
      <c r="AK15" s="58">
        <f t="shared" si="5"/>
        <v>5940</v>
      </c>
      <c r="AL15" s="19">
        <f t="shared" si="7"/>
        <v>14171</v>
      </c>
      <c r="AM15" s="18">
        <f t="shared" si="8"/>
        <v>5094</v>
      </c>
      <c r="AN15" s="18">
        <f t="shared" si="6"/>
        <v>19265</v>
      </c>
      <c r="AO15" s="52">
        <f t="shared" si="9"/>
        <v>22070</v>
      </c>
      <c r="AP15" s="51">
        <f t="shared" si="10"/>
        <v>1065</v>
      </c>
      <c r="AQ15" s="51">
        <f t="shared" si="14"/>
        <v>23135</v>
      </c>
    </row>
    <row r="16" spans="1:43" ht="21.75">
      <c r="A16" s="35" t="s">
        <v>14</v>
      </c>
      <c r="B16" s="25">
        <v>2653</v>
      </c>
      <c r="C16" s="26">
        <v>810</v>
      </c>
      <c r="D16" s="25">
        <f t="shared" si="15"/>
        <v>3463</v>
      </c>
      <c r="E16" s="57">
        <v>2812</v>
      </c>
      <c r="F16" s="63">
        <v>40</v>
      </c>
      <c r="G16" s="57">
        <f t="shared" si="0"/>
        <v>2852</v>
      </c>
      <c r="H16" s="25">
        <v>0</v>
      </c>
      <c r="I16" s="26">
        <v>0</v>
      </c>
      <c r="J16" s="25">
        <f t="shared" si="16"/>
        <v>0</v>
      </c>
      <c r="K16" s="45">
        <v>0</v>
      </c>
      <c r="L16" s="46">
        <v>0</v>
      </c>
      <c r="M16" s="45">
        <f t="shared" si="1"/>
        <v>0</v>
      </c>
      <c r="N16" s="26">
        <v>3328</v>
      </c>
      <c r="O16" s="25">
        <v>251</v>
      </c>
      <c r="P16" s="26">
        <f t="shared" si="17"/>
        <v>3579</v>
      </c>
      <c r="Q16" s="46">
        <v>4641</v>
      </c>
      <c r="R16" s="45">
        <v>181</v>
      </c>
      <c r="S16" s="45">
        <f t="shared" si="2"/>
        <v>4822</v>
      </c>
      <c r="T16" s="26">
        <v>3432</v>
      </c>
      <c r="U16" s="26">
        <v>2813</v>
      </c>
      <c r="V16" s="26">
        <f t="shared" si="11"/>
        <v>6245</v>
      </c>
      <c r="W16" s="45">
        <v>5981</v>
      </c>
      <c r="X16" s="45">
        <v>559</v>
      </c>
      <c r="Y16" s="45">
        <f t="shared" si="3"/>
        <v>6540</v>
      </c>
      <c r="Z16" s="30">
        <v>253</v>
      </c>
      <c r="AA16" s="30">
        <v>411</v>
      </c>
      <c r="AB16" s="30">
        <f t="shared" si="12"/>
        <v>664</v>
      </c>
      <c r="AC16" s="57">
        <v>1961</v>
      </c>
      <c r="AD16" s="57">
        <v>0</v>
      </c>
      <c r="AE16" s="57">
        <f t="shared" si="4"/>
        <v>1961</v>
      </c>
      <c r="AF16" s="30">
        <v>2413</v>
      </c>
      <c r="AG16" s="30">
        <v>306</v>
      </c>
      <c r="AH16" s="30">
        <f t="shared" si="13"/>
        <v>2719</v>
      </c>
      <c r="AI16" s="58">
        <v>5648</v>
      </c>
      <c r="AJ16" s="58">
        <v>24</v>
      </c>
      <c r="AK16" s="58">
        <f t="shared" si="5"/>
        <v>5672</v>
      </c>
      <c r="AL16" s="19">
        <f t="shared" si="7"/>
        <v>12079</v>
      </c>
      <c r="AM16" s="18">
        <f t="shared" si="8"/>
        <v>4591</v>
      </c>
      <c r="AN16" s="18">
        <f t="shared" si="6"/>
        <v>16670</v>
      </c>
      <c r="AO16" s="52">
        <f t="shared" si="9"/>
        <v>21043</v>
      </c>
      <c r="AP16" s="51">
        <f t="shared" si="10"/>
        <v>804</v>
      </c>
      <c r="AQ16" s="51">
        <f t="shared" si="14"/>
        <v>21847</v>
      </c>
    </row>
    <row r="17" spans="1:43" ht="21.75">
      <c r="A17" s="35" t="s">
        <v>15</v>
      </c>
      <c r="B17" s="25">
        <v>0</v>
      </c>
      <c r="C17" s="26">
        <v>0</v>
      </c>
      <c r="D17" s="25">
        <f t="shared" si="15"/>
        <v>0</v>
      </c>
      <c r="E17" s="57">
        <v>0</v>
      </c>
      <c r="F17" s="63">
        <v>0</v>
      </c>
      <c r="G17" s="57">
        <f t="shared" si="0"/>
        <v>0</v>
      </c>
      <c r="H17" s="25">
        <v>0</v>
      </c>
      <c r="I17" s="26">
        <v>0</v>
      </c>
      <c r="J17" s="25">
        <f t="shared" si="16"/>
        <v>0</v>
      </c>
      <c r="K17" s="45">
        <v>0</v>
      </c>
      <c r="L17" s="46">
        <v>0</v>
      </c>
      <c r="M17" s="45">
        <f t="shared" si="1"/>
        <v>0</v>
      </c>
      <c r="N17" s="26">
        <v>0</v>
      </c>
      <c r="O17" s="25">
        <v>0</v>
      </c>
      <c r="P17" s="26">
        <f t="shared" si="17"/>
        <v>0</v>
      </c>
      <c r="Q17" s="46">
        <v>0</v>
      </c>
      <c r="R17" s="45">
        <v>0</v>
      </c>
      <c r="S17" s="45">
        <f t="shared" si="2"/>
        <v>0</v>
      </c>
      <c r="T17" s="26">
        <v>0</v>
      </c>
      <c r="U17" s="26">
        <v>0</v>
      </c>
      <c r="V17" s="26">
        <f t="shared" si="11"/>
        <v>0</v>
      </c>
      <c r="W17" s="45">
        <v>0</v>
      </c>
      <c r="X17" s="45">
        <v>0</v>
      </c>
      <c r="Y17" s="45">
        <f t="shared" si="3"/>
        <v>0</v>
      </c>
      <c r="Z17" s="30">
        <v>0</v>
      </c>
      <c r="AA17" s="30">
        <v>0</v>
      </c>
      <c r="AB17" s="30">
        <f t="shared" si="12"/>
        <v>0</v>
      </c>
      <c r="AC17" s="57">
        <v>0</v>
      </c>
      <c r="AD17" s="57">
        <v>0</v>
      </c>
      <c r="AE17" s="57">
        <f t="shared" si="4"/>
        <v>0</v>
      </c>
      <c r="AF17" s="30">
        <v>0</v>
      </c>
      <c r="AG17" s="30">
        <v>0</v>
      </c>
      <c r="AH17" s="30">
        <f t="shared" si="13"/>
        <v>0</v>
      </c>
      <c r="AI17" s="58">
        <v>0</v>
      </c>
      <c r="AJ17" s="58">
        <v>0</v>
      </c>
      <c r="AK17" s="58">
        <f t="shared" si="5"/>
        <v>0</v>
      </c>
      <c r="AL17" s="19">
        <f t="shared" si="7"/>
        <v>0</v>
      </c>
      <c r="AM17" s="18">
        <f t="shared" si="8"/>
        <v>0</v>
      </c>
      <c r="AN17" s="18">
        <f t="shared" si="6"/>
        <v>0</v>
      </c>
      <c r="AO17" s="52">
        <f t="shared" si="9"/>
        <v>0</v>
      </c>
      <c r="AP17" s="51">
        <f t="shared" si="10"/>
        <v>0</v>
      </c>
      <c r="AQ17" s="51">
        <f t="shared" si="14"/>
        <v>0</v>
      </c>
    </row>
    <row r="18" spans="1:43" ht="21.75">
      <c r="A18" s="35" t="s">
        <v>16</v>
      </c>
      <c r="B18" s="25">
        <v>0</v>
      </c>
      <c r="C18" s="26">
        <v>0</v>
      </c>
      <c r="D18" s="25">
        <f t="shared" si="15"/>
        <v>0</v>
      </c>
      <c r="E18" s="45">
        <v>0</v>
      </c>
      <c r="F18" s="46">
        <v>0</v>
      </c>
      <c r="G18" s="45">
        <f t="shared" si="0"/>
        <v>0</v>
      </c>
      <c r="H18" s="25">
        <v>0</v>
      </c>
      <c r="I18" s="26">
        <v>0</v>
      </c>
      <c r="J18" s="25">
        <f t="shared" si="16"/>
        <v>0</v>
      </c>
      <c r="K18" s="45">
        <v>0</v>
      </c>
      <c r="L18" s="46">
        <v>0</v>
      </c>
      <c r="M18" s="45">
        <f t="shared" si="1"/>
        <v>0</v>
      </c>
      <c r="N18" s="26">
        <v>0</v>
      </c>
      <c r="O18" s="25">
        <v>0</v>
      </c>
      <c r="P18" s="26">
        <f t="shared" si="17"/>
        <v>0</v>
      </c>
      <c r="Q18" s="46">
        <v>0</v>
      </c>
      <c r="R18" s="45">
        <v>0</v>
      </c>
      <c r="S18" s="45">
        <f t="shared" si="2"/>
        <v>0</v>
      </c>
      <c r="T18" s="26">
        <v>0</v>
      </c>
      <c r="U18" s="26">
        <v>0</v>
      </c>
      <c r="V18" s="26">
        <f t="shared" si="11"/>
        <v>0</v>
      </c>
      <c r="W18" s="45">
        <v>0</v>
      </c>
      <c r="X18" s="45">
        <v>0</v>
      </c>
      <c r="Y18" s="45">
        <f t="shared" si="3"/>
        <v>0</v>
      </c>
      <c r="Z18" s="26">
        <v>0</v>
      </c>
      <c r="AA18" s="26">
        <v>0</v>
      </c>
      <c r="AB18" s="26">
        <f t="shared" si="12"/>
        <v>0</v>
      </c>
      <c r="AC18" s="45">
        <v>0</v>
      </c>
      <c r="AD18" s="45">
        <v>0</v>
      </c>
      <c r="AE18" s="45">
        <f t="shared" si="4"/>
        <v>0</v>
      </c>
      <c r="AF18" s="26">
        <v>0</v>
      </c>
      <c r="AG18" s="26">
        <v>0</v>
      </c>
      <c r="AH18" s="26">
        <f t="shared" si="13"/>
        <v>0</v>
      </c>
      <c r="AI18" s="51">
        <v>0</v>
      </c>
      <c r="AJ18" s="51">
        <v>0</v>
      </c>
      <c r="AK18" s="51">
        <f t="shared" si="5"/>
        <v>0</v>
      </c>
      <c r="AL18" s="19">
        <f t="shared" si="7"/>
        <v>0</v>
      </c>
      <c r="AM18" s="18">
        <f t="shared" si="8"/>
        <v>0</v>
      </c>
      <c r="AN18" s="18">
        <f t="shared" si="6"/>
        <v>0</v>
      </c>
      <c r="AO18" s="52">
        <f t="shared" si="9"/>
        <v>0</v>
      </c>
      <c r="AP18" s="51">
        <f t="shared" si="10"/>
        <v>0</v>
      </c>
      <c r="AQ18" s="51">
        <f t="shared" si="14"/>
        <v>0</v>
      </c>
    </row>
    <row r="19" spans="1:43" ht="21.75">
      <c r="A19" s="35" t="s">
        <v>17</v>
      </c>
      <c r="B19" s="25">
        <v>0</v>
      </c>
      <c r="C19" s="26">
        <v>0</v>
      </c>
      <c r="D19" s="25">
        <f t="shared" si="15"/>
        <v>0</v>
      </c>
      <c r="E19" s="45">
        <v>0</v>
      </c>
      <c r="F19" s="46">
        <v>0</v>
      </c>
      <c r="G19" s="45">
        <f t="shared" si="0"/>
        <v>0</v>
      </c>
      <c r="H19" s="25">
        <v>0</v>
      </c>
      <c r="I19" s="26">
        <v>0</v>
      </c>
      <c r="J19" s="25">
        <f t="shared" si="16"/>
        <v>0</v>
      </c>
      <c r="K19" s="45">
        <v>0</v>
      </c>
      <c r="L19" s="46">
        <v>0</v>
      </c>
      <c r="M19" s="45">
        <f t="shared" si="1"/>
        <v>0</v>
      </c>
      <c r="N19" s="26">
        <v>0</v>
      </c>
      <c r="O19" s="25">
        <v>0</v>
      </c>
      <c r="P19" s="26">
        <f t="shared" si="17"/>
        <v>0</v>
      </c>
      <c r="Q19" s="46">
        <v>0</v>
      </c>
      <c r="R19" s="45">
        <v>0</v>
      </c>
      <c r="S19" s="45">
        <f t="shared" si="2"/>
        <v>0</v>
      </c>
      <c r="T19" s="26">
        <v>0</v>
      </c>
      <c r="U19" s="26">
        <v>0</v>
      </c>
      <c r="V19" s="26">
        <f t="shared" si="11"/>
        <v>0</v>
      </c>
      <c r="W19" s="45">
        <v>0</v>
      </c>
      <c r="X19" s="45">
        <v>0</v>
      </c>
      <c r="Y19" s="45">
        <f t="shared" si="3"/>
        <v>0</v>
      </c>
      <c r="Z19" s="26">
        <v>0</v>
      </c>
      <c r="AA19" s="26">
        <v>0</v>
      </c>
      <c r="AB19" s="26">
        <f t="shared" si="12"/>
        <v>0</v>
      </c>
      <c r="AC19" s="45">
        <v>0</v>
      </c>
      <c r="AD19" s="45">
        <v>0</v>
      </c>
      <c r="AE19" s="45">
        <f t="shared" si="4"/>
        <v>0</v>
      </c>
      <c r="AF19" s="26">
        <v>0</v>
      </c>
      <c r="AG19" s="26">
        <v>0</v>
      </c>
      <c r="AH19" s="26">
        <f t="shared" si="13"/>
        <v>0</v>
      </c>
      <c r="AI19" s="51">
        <v>0</v>
      </c>
      <c r="AJ19" s="51">
        <v>0</v>
      </c>
      <c r="AK19" s="51">
        <f t="shared" si="5"/>
        <v>0</v>
      </c>
      <c r="AL19" s="19">
        <f t="shared" si="7"/>
        <v>0</v>
      </c>
      <c r="AM19" s="18">
        <f t="shared" si="8"/>
        <v>0</v>
      </c>
      <c r="AN19" s="18">
        <f t="shared" si="6"/>
        <v>0</v>
      </c>
      <c r="AO19" s="52">
        <f t="shared" si="9"/>
        <v>0</v>
      </c>
      <c r="AP19" s="51">
        <f t="shared" si="10"/>
        <v>0</v>
      </c>
      <c r="AQ19" s="51">
        <f t="shared" si="14"/>
        <v>0</v>
      </c>
    </row>
    <row r="20" spans="1:43" ht="21.75">
      <c r="A20" s="36" t="s">
        <v>18</v>
      </c>
      <c r="B20" s="29">
        <f aca="true" t="shared" si="18" ref="B20:Y20">SUM(B8:B19)</f>
        <v>28978</v>
      </c>
      <c r="C20" s="29">
        <f t="shared" si="18"/>
        <v>2586</v>
      </c>
      <c r="D20" s="29">
        <f t="shared" si="18"/>
        <v>31564</v>
      </c>
      <c r="E20" s="47">
        <f t="shared" si="18"/>
        <v>23959</v>
      </c>
      <c r="F20" s="47">
        <f t="shared" si="18"/>
        <v>825</v>
      </c>
      <c r="G20" s="47">
        <f t="shared" si="18"/>
        <v>24784</v>
      </c>
      <c r="H20" s="29">
        <f t="shared" si="18"/>
        <v>0</v>
      </c>
      <c r="I20" s="29">
        <f t="shared" si="18"/>
        <v>0</v>
      </c>
      <c r="J20" s="29">
        <f t="shared" si="18"/>
        <v>0</v>
      </c>
      <c r="K20" s="47">
        <f t="shared" si="18"/>
        <v>0</v>
      </c>
      <c r="L20" s="47">
        <f t="shared" si="18"/>
        <v>0</v>
      </c>
      <c r="M20" s="47">
        <f t="shared" si="18"/>
        <v>0</v>
      </c>
      <c r="N20" s="29">
        <f t="shared" si="18"/>
        <v>39596</v>
      </c>
      <c r="O20" s="29">
        <f t="shared" si="18"/>
        <v>6306</v>
      </c>
      <c r="P20" s="29">
        <f t="shared" si="18"/>
        <v>45902</v>
      </c>
      <c r="Q20" s="47">
        <f t="shared" si="18"/>
        <v>62520</v>
      </c>
      <c r="R20" s="47">
        <f t="shared" si="18"/>
        <v>3600</v>
      </c>
      <c r="S20" s="47">
        <f t="shared" si="18"/>
        <v>66120</v>
      </c>
      <c r="T20" s="29">
        <f t="shared" si="18"/>
        <v>27300</v>
      </c>
      <c r="U20" s="29">
        <f t="shared" si="18"/>
        <v>35169</v>
      </c>
      <c r="V20" s="29">
        <f t="shared" si="18"/>
        <v>62469</v>
      </c>
      <c r="W20" s="47">
        <f t="shared" si="18"/>
        <v>54860</v>
      </c>
      <c r="X20" s="47">
        <f t="shared" si="18"/>
        <v>3031</v>
      </c>
      <c r="Y20" s="47">
        <f t="shared" si="18"/>
        <v>57891</v>
      </c>
      <c r="Z20" s="29">
        <f aca="true" t="shared" si="19" ref="Z20:AE20">SUM(Z8:Z19)</f>
        <v>4235</v>
      </c>
      <c r="AA20" s="29">
        <f t="shared" si="19"/>
        <v>2829</v>
      </c>
      <c r="AB20" s="29">
        <f t="shared" si="19"/>
        <v>7064</v>
      </c>
      <c r="AC20" s="47">
        <f t="shared" si="19"/>
        <v>22671</v>
      </c>
      <c r="AD20" s="47">
        <f t="shared" si="19"/>
        <v>20</v>
      </c>
      <c r="AE20" s="47">
        <f t="shared" si="19"/>
        <v>22691</v>
      </c>
      <c r="AF20" s="29">
        <f aca="true" t="shared" si="20" ref="AF20:AK20">SUM(AF8:AF19)</f>
        <v>23124</v>
      </c>
      <c r="AG20" s="29">
        <f t="shared" si="20"/>
        <v>9281</v>
      </c>
      <c r="AH20" s="29">
        <f t="shared" si="20"/>
        <v>32405</v>
      </c>
      <c r="AI20" s="53">
        <f t="shared" si="20"/>
        <v>50663</v>
      </c>
      <c r="AJ20" s="53">
        <f t="shared" si="20"/>
        <v>248</v>
      </c>
      <c r="AK20" s="53">
        <f t="shared" si="20"/>
        <v>50911</v>
      </c>
      <c r="AL20" s="20">
        <f aca="true" t="shared" si="21" ref="AL20:AQ20">SUM(AL8:AL19)</f>
        <v>123233</v>
      </c>
      <c r="AM20" s="20">
        <f t="shared" si="21"/>
        <v>56171</v>
      </c>
      <c r="AN20" s="33">
        <f t="shared" si="21"/>
        <v>179404</v>
      </c>
      <c r="AO20" s="53">
        <f t="shared" si="21"/>
        <v>214673</v>
      </c>
      <c r="AP20" s="53">
        <f t="shared" si="21"/>
        <v>7724</v>
      </c>
      <c r="AQ20" s="53">
        <f t="shared" si="21"/>
        <v>222397</v>
      </c>
    </row>
    <row r="21" ht="21.75">
      <c r="B21" s="31" t="s">
        <v>28</v>
      </c>
    </row>
    <row r="22" spans="1:42" ht="21.75">
      <c r="A22" s="7" t="s">
        <v>29</v>
      </c>
      <c r="B22" s="3"/>
      <c r="C22" s="3"/>
      <c r="D22" s="8"/>
      <c r="E22" s="8"/>
      <c r="F22" s="8"/>
      <c r="G22" s="8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AO22" s="14"/>
      <c r="AP22" s="14"/>
    </row>
    <row r="23" spans="1:44" ht="21.75">
      <c r="A23" s="2"/>
      <c r="B23" s="3"/>
      <c r="C23" s="3"/>
      <c r="D23" s="8"/>
      <c r="E23" s="8"/>
      <c r="F23" s="8"/>
      <c r="G23" s="8"/>
      <c r="N23" s="9"/>
      <c r="O23" s="9"/>
      <c r="AR23" s="10"/>
    </row>
    <row r="24" spans="1:44" ht="21.75">
      <c r="A24" s="2"/>
      <c r="B24" s="3"/>
      <c r="C24" s="3"/>
      <c r="D24" s="8"/>
      <c r="E24" s="8"/>
      <c r="F24" s="8"/>
      <c r="G24" s="8"/>
      <c r="N24" s="9"/>
      <c r="O24" s="9"/>
      <c r="AO24" s="14"/>
      <c r="AP24" s="14"/>
      <c r="AR24" s="10"/>
    </row>
    <row r="25" spans="14:44" ht="21.75">
      <c r="N25" s="9"/>
      <c r="O25" s="9"/>
      <c r="AR25" s="10"/>
    </row>
  </sheetData>
  <sheetProtection/>
  <mergeCells count="14">
    <mergeCell ref="AF5:AK5"/>
    <mergeCell ref="AF6:AH6"/>
    <mergeCell ref="H5:M5"/>
    <mergeCell ref="N5:S5"/>
    <mergeCell ref="A2:AQ2"/>
    <mergeCell ref="B5:G5"/>
    <mergeCell ref="B6:D6"/>
    <mergeCell ref="H6:J6"/>
    <mergeCell ref="N6:P6"/>
    <mergeCell ref="T6:V6"/>
    <mergeCell ref="T5:Y5"/>
    <mergeCell ref="AO6:AQ6"/>
    <mergeCell ref="Z5:AE5"/>
    <mergeCell ref="Z6:AB6"/>
  </mergeCells>
  <printOptions horizontalCentered="1"/>
  <pageMargins left="0.15748031496062992" right="0.2362204724409449" top="0.4330708661417323" bottom="0.31496062992125984" header="0.2755905511811024" footer="0.2362204724409449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7:AC9"/>
  <sheetViews>
    <sheetView zoomScalePageLayoutView="0" workbookViewId="0" topLeftCell="A1">
      <selection activeCell="F9" sqref="F9"/>
    </sheetView>
  </sheetViews>
  <sheetFormatPr defaultColWidth="9.140625" defaultRowHeight="21.75"/>
  <sheetData>
    <row r="7" spans="3:29" ht="21.75">
      <c r="C7" s="15"/>
      <c r="D7" s="15"/>
      <c r="E7" s="15"/>
      <c r="G7" s="15"/>
      <c r="H7" s="15"/>
      <c r="J7" s="15"/>
      <c r="K7" s="15"/>
      <c r="L7" s="15"/>
      <c r="M7" s="15"/>
      <c r="N7" s="15"/>
      <c r="O7" s="15"/>
      <c r="AB7" s="15"/>
      <c r="AC7" s="15"/>
    </row>
    <row r="8" spans="3:29" ht="21.75">
      <c r="C8" s="15"/>
      <c r="E8" s="15"/>
      <c r="G8" s="15"/>
      <c r="H8" s="15"/>
      <c r="J8" s="15"/>
      <c r="K8" s="15"/>
      <c r="L8" s="15"/>
      <c r="M8" s="15"/>
      <c r="N8" s="15"/>
      <c r="O8" s="15"/>
      <c r="AB8" s="15"/>
      <c r="AC8" s="15"/>
    </row>
    <row r="9" spans="3:29" ht="21.75">
      <c r="C9" s="15"/>
      <c r="E9" s="15"/>
      <c r="F9" s="15"/>
      <c r="G9" s="15"/>
      <c r="H9" s="15"/>
      <c r="J9" s="15"/>
      <c r="K9" s="15"/>
      <c r="L9" s="15"/>
      <c r="M9" s="15"/>
      <c r="N9" s="15"/>
      <c r="O9" s="15"/>
      <c r="AB9" s="15"/>
      <c r="AC9" s="15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poowasun</dc:creator>
  <cp:keywords/>
  <dc:description/>
  <cp:lastModifiedBy>User</cp:lastModifiedBy>
  <cp:lastPrinted>2019-10-25T09:20:23Z</cp:lastPrinted>
  <dcterms:created xsi:type="dcterms:W3CDTF">2003-12-09T09:30:22Z</dcterms:created>
  <dcterms:modified xsi:type="dcterms:W3CDTF">2019-10-25T09:20:26Z</dcterms:modified>
  <cp:category/>
  <cp:version/>
  <cp:contentType/>
  <cp:contentStatus/>
</cp:coreProperties>
</file>