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8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30" i="1"/>
  <c r="D44" l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44"/>
  <c r="C52" s="1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<sst xmlns="http://schemas.openxmlformats.org/spreadsheetml/2006/main" count="107" uniqueCount="54">
  <si>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</si>
  <si>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</si>
  <si>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</si>
  <si>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</si>
  <si>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</si>
  <si>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</si>
  <si>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</si>
  <si>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</si>
  <si>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</si>
  <si>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</si>
  <si>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</si>
  <si>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</si>
  <si>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</si>
  <si>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</si>
  <si>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</si>
  <si>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</si>
  <si>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</si>
  <si>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</si>
  <si>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</si>
  <si>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</si>
  <si>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</si>
  <si>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</si>
  <si>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</si>
  <si>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</si>
  <si>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</si>
  <si>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</si>
  <si>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</si>
  <si>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</si>
  <si>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</si>
  <si>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</si>
  <si>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</si>
  <si>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</si>
  <si>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</si>
  <si>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</si>
  <si>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</si>
  <si>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</si>
  <si>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</si>
  <si>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</si>
  <si>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</si>
  <si>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</si>
  <si>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</si>
  <si>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</si>
  <si>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</si>
  <si>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</si>
  <si>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</si>
  <si>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</si>
  <si>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</si>
  <si>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</si>
  <si>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</si>
  <si>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</si>
  <si>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2018</t>
  </si>
  <si>
    <t xml:space="preserve">DURING JANUARY - DECEMBER  2018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</si>
  <si>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</si>
  <si>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>**Revised in red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</si>
</sst>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0" fontId="16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4" workbookViewId="0">
      <selection activeCell="N50" sqref="N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4">
        <v>10712</v>
      </c>
      <c r="D5" s="69">
        <v>10285</v>
      </c>
      <c r="E5" s="22">
        <v>10532</v>
      </c>
      <c r="F5" s="22">
        <v>7618</v>
      </c>
      <c r="G5" s="22">
        <v>11614</v>
      </c>
      <c r="H5" s="22">
        <v>13098</v>
      </c>
      <c r="I5" s="22">
        <v>10880</v>
      </c>
      <c r="J5" s="22">
        <v>12111</v>
      </c>
      <c r="K5" s="22">
        <v>10898</v>
      </c>
      <c r="L5" s="22">
        <v>12129</v>
      </c>
      <c r="M5" s="22">
        <v>11984</v>
      </c>
      <c r="N5" s="22">
        <v>10110</v>
      </c>
      <c r="O5" s="23">
        <f>SUM(C5+D5+E5+F5+G5+H5+I5+J5+K5+L5+M5+N5)</f>
        <v>131971</v>
      </c>
    </row>
    <row r="6" spans="1:15" ht="14.25" customHeight="1">
      <c r="A6" s="3" t="s">
        <v>48</v>
      </c>
      <c r="B6" s="24" t="s">
        <v>3</v>
      </c>
      <c r="C6" s="62">
        <v>11395</v>
      </c>
      <c r="D6" s="71">
        <v>10607</v>
      </c>
      <c r="E6" s="25">
        <v>13565</v>
      </c>
      <c r="F6" s="25">
        <v>10776</v>
      </c>
      <c r="G6" s="25">
        <v>14666</v>
      </c>
      <c r="H6" s="25">
        <v>13279</v>
      </c>
      <c r="I6" s="25">
        <v>13636</v>
      </c>
      <c r="J6" s="25">
        <v>13888</v>
      </c>
      <c r="K6" s="25">
        <v>14141</v>
      </c>
      <c r="L6" s="25">
        <v>13356</v>
      </c>
      <c r="M6" s="25">
        <v>13504</v>
      </c>
      <c r="N6" s="25">
        <v>13195</v>
      </c>
      <c r="O6" s="26">
        <f>SUM(C6+D6+E6+F6+G6+H6+I6+J6+K6+L6+M6+N6)</f>
        <v>156008</v>
      </c>
    </row>
    <row r="7" spans="1:15" s="8" customFormat="1" ht="14.25" customHeight="1">
      <c r="A7" s="2"/>
      <c r="B7" s="27" t="s">
        <v>4</v>
      </c>
      <c r="C7" s="63">
        <f>SUM(C5+C6)</f>
        <v>22107</v>
      </c>
      <c r="D7" s="29">
        <f>SUM(D5+D6)</f>
        <v>20892</v>
      </c>
      <c r="E7" s="29">
        <f>SUM(E5+E6)</f>
        <v>24097</v>
      </c>
      <c r="F7" s="29">
        <f t="shared" ref="F7:O7" si="0">SUM(F5+F6)</f>
        <v>18394</v>
      </c>
      <c r="G7" s="29">
        <f t="shared" si="0"/>
        <v>26280</v>
      </c>
      <c r="H7" s="29">
        <f t="shared" si="0"/>
        <v>26377</v>
      </c>
      <c r="I7" s="29">
        <f t="shared" si="0"/>
        <v>24516</v>
      </c>
      <c r="J7" s="29">
        <f t="shared" si="0"/>
        <v>25999</v>
      </c>
      <c r="K7" s="29">
        <f>SUM(K5+K6)</f>
        <v>25039</v>
      </c>
      <c r="L7" s="29">
        <f>SUM(L5+L6)</f>
        <v>25485</v>
      </c>
      <c r="M7" s="29">
        <f>SUM(M5+M6)</f>
        <v>25488</v>
      </c>
      <c r="N7" s="29">
        <f t="shared" si="0"/>
        <v>23305</v>
      </c>
      <c r="O7" s="30">
        <f t="shared" si="0"/>
        <v>287979</v>
      </c>
    </row>
    <row r="8" spans="1:15" ht="14.25" customHeight="1" thickBot="1">
      <c r="A8" s="9"/>
      <c r="B8" s="10" t="s">
        <v>5</v>
      </c>
      <c r="C8" s="64">
        <f>SUM(C7*100/C31)</f>
        <v>18.776435815114915</v>
      </c>
      <c r="D8" s="65">
        <f t="shared" ref="D8:O8" si="1">SUM(D7*100/D31)</f>
        <v>18.677752447364892</v>
      </c>
      <c r="E8" s="11">
        <f t="shared" si="1"/>
        <v>19.490750851309926</v>
      </c>
      <c r="F8" s="11">
        <f t="shared" si="1"/>
        <v>17.358234167240745</v>
      </c>
      <c r="G8" s="11">
        <f t="shared" si="1"/>
        <v>21.152097100037828</v>
      </c>
      <c r="H8" s="11">
        <f t="shared" si="1"/>
        <v>21.874740840258081</v>
      </c>
      <c r="I8" s="11">
        <f t="shared" si="1"/>
        <v>20.567976844666305</v>
      </c>
      <c r="J8" s="11">
        <f>SUM(J7*100/J31)</f>
        <v>21.406458412238379</v>
      </c>
      <c r="K8" s="11">
        <f>SUM(K7*100/K31)</f>
        <v>20.578421381373484</v>
      </c>
      <c r="L8" s="11">
        <f>SUM(L7*100/L31)</f>
        <v>20.898937217083251</v>
      </c>
      <c r="M8" s="11">
        <f>SUM(M7*100/M31)</f>
        <v>21.20324770397977</v>
      </c>
      <c r="N8" s="11">
        <f t="shared" si="1"/>
        <v>20.95660306098592</v>
      </c>
      <c r="O8" s="12">
        <f t="shared" si="1"/>
        <v>20.284482436794789</v>
      </c>
    </row>
    <row r="9" spans="1:15" ht="14.25" customHeight="1">
      <c r="A9" s="2" t="s">
        <v>6</v>
      </c>
      <c r="B9" s="20" t="s">
        <v>2</v>
      </c>
      <c r="C9" s="54">
        <v>12193</v>
      </c>
      <c r="D9" s="70">
        <v>10409</v>
      </c>
      <c r="E9" s="22">
        <v>11318</v>
      </c>
      <c r="F9" s="22">
        <v>10441</v>
      </c>
      <c r="G9" s="86">
        <v>9134</v>
      </c>
      <c r="H9" s="22">
        <v>8085</v>
      </c>
      <c r="I9" s="22">
        <v>7265</v>
      </c>
      <c r="J9" s="22">
        <v>8265</v>
      </c>
      <c r="K9" s="22">
        <v>7299</v>
      </c>
      <c r="L9" s="22">
        <v>7231</v>
      </c>
      <c r="M9" s="22">
        <v>6063</v>
      </c>
      <c r="N9" s="22">
        <v>7184</v>
      </c>
      <c r="O9" s="23">
        <f>SUM(C9+D9+E9+F9+G9+H9+I9+J9+K9+L9+M9+N9)</f>
        <v>104887</v>
      </c>
    </row>
    <row r="10" spans="1:15" ht="14.25" customHeight="1">
      <c r="A10" s="3" t="s">
        <v>30</v>
      </c>
      <c r="B10" s="24" t="s">
        <v>3</v>
      </c>
      <c r="C10" s="62">
        <v>10204</v>
      </c>
      <c r="D10" s="71">
        <v>9922</v>
      </c>
      <c r="E10" s="25">
        <v>11353</v>
      </c>
      <c r="F10" s="25">
        <v>6638</v>
      </c>
      <c r="G10" s="87">
        <v>8781</v>
      </c>
      <c r="H10" s="25">
        <v>9519</v>
      </c>
      <c r="I10" s="25">
        <v>9437</v>
      </c>
      <c r="J10" s="25">
        <v>9540</v>
      </c>
      <c r="K10" s="25">
        <v>9336</v>
      </c>
      <c r="L10" s="25">
        <v>8836</v>
      </c>
      <c r="M10" s="25">
        <v>7279</v>
      </c>
      <c r="N10" s="25">
        <v>6733</v>
      </c>
      <c r="O10" s="26">
        <f>SUM(C10+D10+E10+F10+G10+H10+I10+J10+K10+L10+M10+N10)</f>
        <v>107578</v>
      </c>
    </row>
    <row r="11" spans="1:15" ht="14.25" customHeight="1">
      <c r="A11" s="3"/>
      <c r="B11" s="27" t="s">
        <v>4</v>
      </c>
      <c r="C11" s="63">
        <f>SUM(C9+C10)</f>
        <v>22397</v>
      </c>
      <c r="D11" s="29">
        <f t="shared" ref="D11:O11" si="2">SUM(D9+D10)</f>
        <v>20331</v>
      </c>
      <c r="E11" s="29">
        <f t="shared" si="2"/>
        <v>22671</v>
      </c>
      <c r="F11" s="29">
        <f t="shared" si="2"/>
        <v>17079</v>
      </c>
      <c r="G11" s="85">
        <f t="shared" si="2"/>
        <v>17915</v>
      </c>
      <c r="H11" s="29">
        <f t="shared" si="2"/>
        <v>17604</v>
      </c>
      <c r="I11" s="29">
        <f t="shared" si="2"/>
        <v>16702</v>
      </c>
      <c r="J11" s="29">
        <f t="shared" si="2"/>
        <v>17805</v>
      </c>
      <c r="K11" s="29">
        <f>SUM(K9+K10)</f>
        <v>16635</v>
      </c>
      <c r="L11" s="29">
        <f>SUM(L9+L10)</f>
        <v>16067</v>
      </c>
      <c r="M11" s="29">
        <f>SUM(M9+M10)</f>
        <v>13342</v>
      </c>
      <c r="N11" s="29">
        <f t="shared" si="2"/>
        <v>13917</v>
      </c>
      <c r="O11" s="30">
        <f t="shared" si="2"/>
        <v>212465</v>
      </c>
    </row>
    <row r="12" spans="1:15" ht="14.25" customHeight="1" thickBot="1">
      <c r="A12" s="3"/>
      <c r="B12" s="4" t="s">
        <v>5</v>
      </c>
      <c r="C12" s="64">
        <f>SUM(C11*100/C31)</f>
        <v>19.022745417792045</v>
      </c>
      <c r="D12" s="65">
        <f t="shared" ref="D12:O12" si="3">SUM(D11*100/D31)</f>
        <v>18.176210272227436</v>
      </c>
      <c r="E12" s="65">
        <f t="shared" si="3"/>
        <v>18.337337118730435</v>
      </c>
      <c r="F12" s="13">
        <f t="shared" si="3"/>
        <v>16.117281795275886</v>
      </c>
      <c r="G12" s="88">
        <f t="shared" si="3"/>
        <v>14.419323422647553</v>
      </c>
      <c r="H12" s="13">
        <f t="shared" si="3"/>
        <v>14.599193909538737</v>
      </c>
      <c r="I12" s="13">
        <f t="shared" si="3"/>
        <v>14.012332732077688</v>
      </c>
      <c r="J12" s="13">
        <f t="shared" si="3"/>
        <v>14.659871226966589</v>
      </c>
      <c r="K12" s="13">
        <f>SUM(K11*100/K31)</f>
        <v>13.671553962983662</v>
      </c>
      <c r="L12" s="13">
        <f>SUM(L11*100/L31)</f>
        <v>13.175720002624155</v>
      </c>
      <c r="M12" s="13">
        <f>SUM(M11*100/M31)</f>
        <v>11.099094902169572</v>
      </c>
      <c r="N12" s="13">
        <f t="shared" si="3"/>
        <v>12.514612520907145</v>
      </c>
      <c r="O12" s="14">
        <f t="shared" si="3"/>
        <v>14.965475124691748</v>
      </c>
    </row>
    <row r="13" spans="1:15" ht="14.25" customHeight="1">
      <c r="A13" s="15" t="s">
        <v>7</v>
      </c>
      <c r="B13" s="20" t="s">
        <v>2</v>
      </c>
      <c r="C13" s="52">
        <v>12584</v>
      </c>
      <c r="D13" s="72">
        <v>10719</v>
      </c>
      <c r="E13" s="41">
        <v>12624</v>
      </c>
      <c r="F13" s="22">
        <v>11540</v>
      </c>
      <c r="G13" s="22">
        <v>14766</v>
      </c>
      <c r="H13" s="22">
        <v>13144</v>
      </c>
      <c r="I13" s="22">
        <v>13240</v>
      </c>
      <c r="J13" s="22">
        <v>11866</v>
      </c>
      <c r="K13" s="22">
        <v>10744</v>
      </c>
      <c r="L13" s="22">
        <v>11686</v>
      </c>
      <c r="M13" s="22">
        <v>10655</v>
      </c>
      <c r="N13" s="22">
        <v>10189</v>
      </c>
      <c r="O13" s="23">
        <f>SUM(C13+D13+E13+F13+G13+H13+I13+J13+K13+L13+M13+N13)</f>
        <v>143757</v>
      </c>
    </row>
    <row r="14" spans="1:15" ht="14.25" customHeight="1">
      <c r="A14" s="3" t="s">
        <v>31</v>
      </c>
      <c r="B14" s="24" t="s">
        <v>3</v>
      </c>
      <c r="C14" s="62">
        <v>16458</v>
      </c>
      <c r="D14" s="71">
        <v>17081</v>
      </c>
      <c r="E14" s="25">
        <v>19686</v>
      </c>
      <c r="F14" s="25">
        <v>16911</v>
      </c>
      <c r="G14" s="25">
        <v>20382</v>
      </c>
      <c r="H14" s="25">
        <v>18284</v>
      </c>
      <c r="I14" s="25">
        <v>19999</v>
      </c>
      <c r="J14" s="25">
        <v>17338</v>
      </c>
      <c r="K14" s="25">
        <v>17312</v>
      </c>
      <c r="L14" s="25">
        <v>16186</v>
      </c>
      <c r="M14" s="25">
        <v>17050</v>
      </c>
      <c r="N14" s="25">
        <v>15964</v>
      </c>
      <c r="O14" s="26">
        <f>SUM(C14+D14+E14+F14+G14+H14+I14+J14+K14+L14+M14+N14)</f>
        <v>212651</v>
      </c>
    </row>
    <row r="15" spans="1:15" ht="14.25" customHeight="1">
      <c r="A15" s="3"/>
      <c r="B15" s="27" t="s">
        <v>4</v>
      </c>
      <c r="C15" s="63">
        <f>SUM(C13+C14)</f>
        <v>29042</v>
      </c>
      <c r="D15" s="29">
        <f t="shared" ref="D15:O15" si="4">SUM(D13+D14)</f>
        <v>27800</v>
      </c>
      <c r="E15" s="29">
        <f t="shared" si="4"/>
        <v>32310</v>
      </c>
      <c r="F15" s="29">
        <f t="shared" si="4"/>
        <v>28451</v>
      </c>
      <c r="G15" s="29">
        <f t="shared" si="4"/>
        <v>35148</v>
      </c>
      <c r="H15" s="29">
        <f t="shared" si="4"/>
        <v>31428</v>
      </c>
      <c r="I15" s="29">
        <f t="shared" si="4"/>
        <v>33239</v>
      </c>
      <c r="J15" s="29">
        <f t="shared" si="4"/>
        <v>29204</v>
      </c>
      <c r="K15" s="29">
        <f>SUM(K13+K14)</f>
        <v>28056</v>
      </c>
      <c r="L15" s="29">
        <f>SUM(L13+L14)</f>
        <v>27872</v>
      </c>
      <c r="M15" s="29">
        <f>SUM(M13+M14)</f>
        <v>27705</v>
      </c>
      <c r="N15" s="29">
        <f t="shared" si="4"/>
        <v>26153</v>
      </c>
      <c r="O15" s="30">
        <f t="shared" si="4"/>
        <v>356408</v>
      </c>
    </row>
    <row r="16" spans="1:15" ht="14.25" customHeight="1" thickBot="1">
      <c r="A16" s="3"/>
      <c r="B16" s="4" t="s">
        <v>5</v>
      </c>
      <c r="C16" s="66">
        <f>SUM(C15*100/C31)</f>
        <v>24.666632692928367</v>
      </c>
      <c r="D16" s="67">
        <f t="shared" ref="D16:O16" si="5">SUM(D15*100/D31)</f>
        <v>24.853605113763354</v>
      </c>
      <c r="E16" s="67">
        <f t="shared" si="5"/>
        <v>26.133799228361362</v>
      </c>
      <c r="F16" s="13">
        <f t="shared" si="5"/>
        <v>26.848924665225965</v>
      </c>
      <c r="G16" s="13">
        <f t="shared" si="5"/>
        <v>28.289722559822284</v>
      </c>
      <c r="H16" s="13">
        <f t="shared" si="5"/>
        <v>26.063591580832959</v>
      </c>
      <c r="I16" s="13">
        <f t="shared" si="5"/>
        <v>27.886236838793575</v>
      </c>
      <c r="J16" s="13">
        <f t="shared" si="5"/>
        <v>24.045317568791475</v>
      </c>
      <c r="K16" s="13">
        <f>SUM(K15*100/K31)</f>
        <v>23.057957197804004</v>
      </c>
      <c r="L16" s="13">
        <f>SUM(L15*100/L31)</f>
        <v>22.856393098471429</v>
      </c>
      <c r="M16" s="13">
        <f>SUM(M15*100/M31)</f>
        <v>23.04755091175296</v>
      </c>
      <c r="N16" s="13">
        <f t="shared" si="5"/>
        <v>23.5176159559736</v>
      </c>
      <c r="O16" s="14">
        <f t="shared" si="5"/>
        <v>25.104441005535673</v>
      </c>
    </row>
    <row r="17" spans="1:15" ht="14.25" customHeight="1">
      <c r="A17" s="15" t="s">
        <v>8</v>
      </c>
      <c r="B17" s="20" t="s">
        <v>2</v>
      </c>
      <c r="C17" s="21">
        <v>6453</v>
      </c>
      <c r="D17" s="73">
        <v>6751</v>
      </c>
      <c r="E17" s="22">
        <v>6391</v>
      </c>
      <c r="F17" s="22">
        <v>5459</v>
      </c>
      <c r="G17" s="22">
        <v>5517</v>
      </c>
      <c r="H17" s="22">
        <v>5571</v>
      </c>
      <c r="I17" s="22">
        <v>6149</v>
      </c>
      <c r="J17" s="22">
        <v>6986</v>
      </c>
      <c r="K17" s="22">
        <v>5885</v>
      </c>
      <c r="L17" s="22">
        <v>7927</v>
      </c>
      <c r="M17" s="22">
        <v>6268</v>
      </c>
      <c r="N17" s="22">
        <v>5005</v>
      </c>
      <c r="O17" s="23">
        <f>SUM(C17+D17+E17+F17+G17+H17+I17+J17+K17+L17+M17+N17)</f>
        <v>74362</v>
      </c>
    </row>
    <row r="18" spans="1:15" ht="14.25" customHeight="1">
      <c r="A18" s="3" t="s">
        <v>32</v>
      </c>
      <c r="B18" s="24" t="s">
        <v>3</v>
      </c>
      <c r="C18" s="62">
        <v>7191</v>
      </c>
      <c r="D18" s="70">
        <v>6696</v>
      </c>
      <c r="E18" s="25">
        <v>6441</v>
      </c>
      <c r="F18" s="25">
        <v>5550</v>
      </c>
      <c r="G18" s="25">
        <v>5662</v>
      </c>
      <c r="H18" s="25">
        <v>4895</v>
      </c>
      <c r="I18" s="25">
        <v>4559</v>
      </c>
      <c r="J18" s="25">
        <v>4034</v>
      </c>
      <c r="K18" s="25">
        <v>5304</v>
      </c>
      <c r="L18" s="25">
        <v>4258</v>
      </c>
      <c r="M18" s="25">
        <v>5035</v>
      </c>
      <c r="N18" s="25">
        <v>5239</v>
      </c>
      <c r="O18" s="26">
        <f>SUM(C18+D18+E18+F18+G18+H18+I18+J18+K18+L18+M18+N18)</f>
        <v>64864</v>
      </c>
    </row>
    <row r="19" spans="1:15" ht="14.25" customHeight="1">
      <c r="A19" s="3"/>
      <c r="B19" s="27" t="s">
        <v>4</v>
      </c>
      <c r="C19" s="63">
        <f>SUM(C17+C18)</f>
        <v>13644</v>
      </c>
      <c r="D19" s="29">
        <f t="shared" ref="D19:O19" si="6">SUM(D17+D18)</f>
        <v>13447</v>
      </c>
      <c r="E19" s="29">
        <f t="shared" si="6"/>
        <v>12832</v>
      </c>
      <c r="F19" s="29">
        <f t="shared" si="6"/>
        <v>11009</v>
      </c>
      <c r="G19" s="29">
        <f t="shared" si="6"/>
        <v>11179</v>
      </c>
      <c r="H19" s="29">
        <f t="shared" si="6"/>
        <v>10466</v>
      </c>
      <c r="I19" s="29">
        <f t="shared" si="6"/>
        <v>10708</v>
      </c>
      <c r="J19" s="29">
        <f t="shared" si="6"/>
        <v>11020</v>
      </c>
      <c r="K19" s="29">
        <f>SUM(K17+K18)</f>
        <v>11189</v>
      </c>
      <c r="L19" s="29">
        <f>SUM(L17+L18)</f>
        <v>12185</v>
      </c>
      <c r="M19" s="29">
        <f>SUM(M17+M18)</f>
        <v>11303</v>
      </c>
      <c r="N19" s="29">
        <f t="shared" si="6"/>
        <v>10244</v>
      </c>
      <c r="O19" s="30">
        <f t="shared" si="6"/>
        <v>139226</v>
      </c>
    </row>
    <row r="20" spans="1:15" ht="14.25" customHeight="1" thickBot="1">
      <c r="A20" s="3"/>
      <c r="B20" s="4" t="s">
        <v>5</v>
      </c>
      <c r="C20" s="64">
        <f>SUM(C19*100/C31)</f>
        <v>11.58844213423024</v>
      </c>
      <c r="D20" s="65">
        <f t="shared" ref="D20:O20" si="7">SUM(D19*100/D31)</f>
        <v>12.021813955567476</v>
      </c>
      <c r="E20" s="65">
        <f t="shared" si="7"/>
        <v>10.379105902145866</v>
      </c>
      <c r="F20" s="13">
        <f t="shared" si="7"/>
        <v>10.389083393886777</v>
      </c>
      <c r="G20" s="13">
        <f t="shared" si="7"/>
        <v>8.9976900107048277</v>
      </c>
      <c r="H20" s="13">
        <f t="shared" si="7"/>
        <v>8.6795707485362659</v>
      </c>
      <c r="I20" s="13">
        <f t="shared" si="7"/>
        <v>8.9835983052980417</v>
      </c>
      <c r="J20" s="13">
        <f t="shared" si="7"/>
        <v>9.0733940421888128</v>
      </c>
      <c r="K20" s="13">
        <f>SUM(K19*100/K31)</f>
        <v>9.1957329300765966</v>
      </c>
      <c r="L20" s="13">
        <f>SUM(L19*100/L31)</f>
        <v>9.992291543659384</v>
      </c>
      <c r="M20" s="13">
        <f>SUM(M19*100/M31)</f>
        <v>9.4028683615067212</v>
      </c>
      <c r="N20" s="13">
        <f t="shared" si="7"/>
        <v>9.211733179864396</v>
      </c>
      <c r="O20" s="14">
        <f t="shared" si="7"/>
        <v>9.8067128219251796</v>
      </c>
    </row>
    <row r="21" spans="1:15" ht="14.25" customHeight="1">
      <c r="A21" s="15" t="s">
        <v>9</v>
      </c>
      <c r="B21" s="20" t="s">
        <v>2</v>
      </c>
      <c r="C21" s="52">
        <v>2500</v>
      </c>
      <c r="D21" s="72">
        <v>2550</v>
      </c>
      <c r="E21" s="41">
        <v>2280</v>
      </c>
      <c r="F21" s="22">
        <v>3189</v>
      </c>
      <c r="G21" s="22">
        <v>3964</v>
      </c>
      <c r="H21" s="22">
        <v>4127</v>
      </c>
      <c r="I21" s="22">
        <v>4195</v>
      </c>
      <c r="J21" s="22">
        <v>3435</v>
      </c>
      <c r="K21" s="22">
        <v>4216</v>
      </c>
      <c r="L21" s="22">
        <v>6114</v>
      </c>
      <c r="M21" s="22">
        <v>5260</v>
      </c>
      <c r="N21" s="22">
        <v>4367</v>
      </c>
      <c r="O21" s="23">
        <f>SUM(C21+D21+E21+F21+G21+H21+I21+J21+K21+L21+M21+N21)</f>
        <v>46197</v>
      </c>
    </row>
    <row r="22" spans="1:15" ht="14.25" customHeight="1">
      <c r="A22" s="3" t="s">
        <v>47</v>
      </c>
      <c r="B22" s="24" t="s">
        <v>3</v>
      </c>
      <c r="C22" s="62">
        <v>5374</v>
      </c>
      <c r="D22" s="71">
        <v>3453</v>
      </c>
      <c r="E22" s="25">
        <v>4003</v>
      </c>
      <c r="F22" s="25">
        <v>3055</v>
      </c>
      <c r="G22" s="25">
        <v>4460</v>
      </c>
      <c r="H22" s="25">
        <v>5603</v>
      </c>
      <c r="I22" s="25">
        <v>5229</v>
      </c>
      <c r="J22" s="25">
        <v>5538</v>
      </c>
      <c r="K22" s="25">
        <v>5001</v>
      </c>
      <c r="L22" s="25">
        <v>6384</v>
      </c>
      <c r="M22" s="25">
        <v>7488</v>
      </c>
      <c r="N22" s="25">
        <v>7924</v>
      </c>
      <c r="O22" s="26">
        <f>SUM(C22+D22+E22+F22+G22+H22+I22+J22+K22+L22+M22+N22)</f>
        <v>63512</v>
      </c>
    </row>
    <row r="23" spans="1:15" ht="14.25" customHeight="1">
      <c r="A23" s="3"/>
      <c r="B23" s="27" t="s">
        <v>4</v>
      </c>
      <c r="C23" s="63">
        <f>SUM(C21+C22)</f>
        <v>7874</v>
      </c>
      <c r="D23" s="29">
        <f t="shared" ref="D23:O23" si="8">SUM(D21+D22)</f>
        <v>6003</v>
      </c>
      <c r="E23" s="29">
        <f t="shared" si="8"/>
        <v>6283</v>
      </c>
      <c r="F23" s="29">
        <f t="shared" si="8"/>
        <v>6244</v>
      </c>
      <c r="G23" s="29">
        <f t="shared" si="8"/>
        <v>8424</v>
      </c>
      <c r="H23" s="29">
        <f t="shared" si="8"/>
        <v>9730</v>
      </c>
      <c r="I23" s="29">
        <f t="shared" si="8"/>
        <v>9424</v>
      </c>
      <c r="J23" s="29">
        <f t="shared" si="8"/>
        <v>8973</v>
      </c>
      <c r="K23" s="29">
        <f>SUM(K21+K22)</f>
        <v>9217</v>
      </c>
      <c r="L23" s="29">
        <f>SUM(L21+L22)</f>
        <v>12498</v>
      </c>
      <c r="M23" s="29">
        <f>SUM(M21+M22)</f>
        <v>12748</v>
      </c>
      <c r="N23" s="29">
        <f t="shared" si="8"/>
        <v>12291</v>
      </c>
      <c r="O23" s="30">
        <f t="shared" si="8"/>
        <v>109709</v>
      </c>
    </row>
    <row r="24" spans="1:15" ht="14.25" customHeight="1" thickBot="1">
      <c r="A24" s="3"/>
      <c r="B24" s="4" t="s">
        <v>5</v>
      </c>
      <c r="C24" s="64">
        <f>SUM(C23*100/C31)</f>
        <v>6.6877303844128493</v>
      </c>
      <c r="D24" s="65">
        <f t="shared" ref="D24:O24" si="9">SUM(D23*100/D31)</f>
        <v>5.3667694783424968</v>
      </c>
      <c r="E24" s="67">
        <f t="shared" si="9"/>
        <v>5.0819764949487594</v>
      </c>
      <c r="F24" s="13">
        <f t="shared" si="9"/>
        <v>5.8924004642954886</v>
      </c>
      <c r="G24" s="13">
        <f t="shared" si="9"/>
        <v>6.7802612622039069</v>
      </c>
      <c r="H24" s="13">
        <f t="shared" si="9"/>
        <v>8.069197724370138</v>
      </c>
      <c r="I24" s="13">
        <f t="shared" si="9"/>
        <v>7.9063719115734719</v>
      </c>
      <c r="J24" s="13">
        <f t="shared" si="9"/>
        <v>7.3879822813575506</v>
      </c>
      <c r="K24" s="13">
        <f>SUM(K23*100/K31)</f>
        <v>7.5750353397547583</v>
      </c>
      <c r="L24" s="13">
        <f>SUM(L23*100/L31)</f>
        <v>10.248966738830939</v>
      </c>
      <c r="M24" s="13">
        <f>SUM(M23*100/M31)</f>
        <v>10.604951417542926</v>
      </c>
      <c r="N24" s="13">
        <f t="shared" si="9"/>
        <v>11.052461198136792</v>
      </c>
      <c r="O24" s="14">
        <f t="shared" si="9"/>
        <v>7.7276130678220269</v>
      </c>
    </row>
    <row r="25" spans="1:15" ht="14.25" customHeight="1">
      <c r="A25" s="15" t="s">
        <v>10</v>
      </c>
      <c r="B25" s="20" t="s">
        <v>2</v>
      </c>
      <c r="C25" s="52">
        <v>9846</v>
      </c>
      <c r="D25" s="72">
        <v>10190</v>
      </c>
      <c r="E25" s="22">
        <v>10360</v>
      </c>
      <c r="F25" s="22">
        <v>10423</v>
      </c>
      <c r="G25" s="22">
        <v>9944</v>
      </c>
      <c r="H25" s="22">
        <v>11609</v>
      </c>
      <c r="I25" s="22">
        <v>11057</v>
      </c>
      <c r="J25" s="22">
        <v>13047</v>
      </c>
      <c r="K25" s="22">
        <v>15715</v>
      </c>
      <c r="L25" s="22">
        <v>12019</v>
      </c>
      <c r="M25" s="22">
        <v>13789</v>
      </c>
      <c r="N25" s="22">
        <v>10540</v>
      </c>
      <c r="O25" s="23">
        <f>SUM(C25+D25+E25+F25+G25+H25+I25+J25+K25+L25+M25+N25)</f>
        <v>138539</v>
      </c>
    </row>
    <row r="26" spans="1:15" ht="14.25" customHeight="1">
      <c r="A26" s="3" t="s">
        <v>33</v>
      </c>
      <c r="B26" s="24" t="s">
        <v>3</v>
      </c>
      <c r="C26" s="62">
        <v>12828</v>
      </c>
      <c r="D26" s="71">
        <v>13192</v>
      </c>
      <c r="E26" s="25">
        <v>15080</v>
      </c>
      <c r="F26" s="25">
        <v>14367</v>
      </c>
      <c r="G26" s="25">
        <v>15353</v>
      </c>
      <c r="H26" s="25">
        <v>13368</v>
      </c>
      <c r="I26" s="25">
        <v>13549</v>
      </c>
      <c r="J26" s="25">
        <v>15406</v>
      </c>
      <c r="K26" s="25">
        <v>15825</v>
      </c>
      <c r="L26" s="25">
        <v>15818</v>
      </c>
      <c r="M26" s="25">
        <v>15833</v>
      </c>
      <c r="N26" s="25">
        <v>14756</v>
      </c>
      <c r="O26" s="26">
        <f>SUM(C26+D26+E26+F26+G26+H26+I26+J26+K26+L26+M26+N26)</f>
        <v>175375</v>
      </c>
    </row>
    <row r="27" spans="1:15" ht="14.25" customHeight="1">
      <c r="A27" s="3"/>
      <c r="B27" s="27" t="s">
        <v>4</v>
      </c>
      <c r="C27" s="63">
        <f>SUM(C25+C26)</f>
        <v>22674</v>
      </c>
      <c r="D27" s="29">
        <f t="shared" ref="D27:O27" si="10">SUM(D25+D26)</f>
        <v>23382</v>
      </c>
      <c r="E27" s="29">
        <f t="shared" si="10"/>
        <v>25440</v>
      </c>
      <c r="F27" s="29">
        <f>SUM(F25+F26)</f>
        <v>24790</v>
      </c>
      <c r="G27" s="29">
        <f t="shared" si="10"/>
        <v>25297</v>
      </c>
      <c r="H27" s="29">
        <f t="shared" si="10"/>
        <v>24977</v>
      </c>
      <c r="I27" s="29">
        <f t="shared" si="10"/>
        <v>24606</v>
      </c>
      <c r="J27" s="29">
        <f t="shared" si="10"/>
        <v>28453</v>
      </c>
      <c r="K27" s="29">
        <f>SUM(K25+K26)</f>
        <v>31540</v>
      </c>
      <c r="L27" s="29">
        <f>SUM(L25+L26)</f>
        <v>27837</v>
      </c>
      <c r="M27" s="29">
        <f>SUM(M25+M26)</f>
        <v>29622</v>
      </c>
      <c r="N27" s="29">
        <f t="shared" si="10"/>
        <v>25296</v>
      </c>
      <c r="O27" s="30">
        <f t="shared" si="10"/>
        <v>313914</v>
      </c>
    </row>
    <row r="28" spans="1:15" ht="14.25" customHeight="1" thickBot="1">
      <c r="A28" s="3"/>
      <c r="B28" s="4" t="s">
        <v>5</v>
      </c>
      <c r="C28" s="66">
        <f>SUM(C27*100/C31)</f>
        <v>19.258013555521583</v>
      </c>
      <c r="D28" s="67">
        <f t="shared" ref="D28:O28" si="11">SUM(D27*100/D31)</f>
        <v>20.903848732734343</v>
      </c>
      <c r="E28" s="67">
        <f t="shared" si="11"/>
        <v>20.577030404503653</v>
      </c>
      <c r="F28" s="13">
        <f t="shared" si="11"/>
        <v>23.394075514075137</v>
      </c>
      <c r="G28" s="13">
        <f t="shared" si="11"/>
        <v>20.3609056445836</v>
      </c>
      <c r="H28" s="13">
        <f t="shared" si="11"/>
        <v>20.713705196463817</v>
      </c>
      <c r="I28" s="13">
        <f t="shared" si="11"/>
        <v>20.643483367590921</v>
      </c>
      <c r="J28" s="13">
        <f t="shared" si="11"/>
        <v>23.426976468457195</v>
      </c>
      <c r="K28" s="13">
        <f>SUM(K27*100/K31)</f>
        <v>25.921299188007495</v>
      </c>
      <c r="L28" s="13">
        <f>SUM(L27*100/L31)</f>
        <v>22.827691399330842</v>
      </c>
      <c r="M28" s="13">
        <f>SUM(M27*100/M31)</f>
        <v>24.64228670304805</v>
      </c>
      <c r="N28" s="13">
        <f t="shared" si="11"/>
        <v>22.746974084132152</v>
      </c>
      <c r="O28" s="14">
        <f t="shared" si="11"/>
        <v>22.111275543230583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54288</v>
      </c>
      <c r="D29" s="32">
        <f t="shared" si="12"/>
        <v>50904</v>
      </c>
      <c r="E29" s="32">
        <f>SUM(E5+E9+E13+E17+E21+E25)</f>
        <v>53505</v>
      </c>
      <c r="F29" s="32">
        <f t="shared" si="12"/>
        <v>48670</v>
      </c>
      <c r="G29" s="32">
        <f t="shared" si="12"/>
        <v>54939</v>
      </c>
      <c r="H29" s="32">
        <f t="shared" si="12"/>
        <v>55634</v>
      </c>
      <c r="I29" s="32">
        <f t="shared" si="12"/>
        <v>52786</v>
      </c>
      <c r="J29" s="32">
        <f t="shared" si="12"/>
        <v>55710</v>
      </c>
      <c r="K29" s="32">
        <f t="shared" ref="K29:M30" si="13">SUM(K5+K9+K13+K17+K21+K25)</f>
        <v>54757</v>
      </c>
      <c r="L29" s="32">
        <f t="shared" si="13"/>
        <v>57106</v>
      </c>
      <c r="M29" s="32">
        <f t="shared" si="13"/>
        <v>54019</v>
      </c>
      <c r="N29" s="32">
        <f t="shared" si="12"/>
        <v>47395</v>
      </c>
      <c r="O29" s="33">
        <f>SUM(C29+D29+E29+F29+G29+H29+I29+J29+K29+L29+M29+N29)</f>
        <v>639713</v>
      </c>
    </row>
    <row r="30" spans="1:15" ht="14.25" customHeight="1">
      <c r="A30" s="3"/>
      <c r="B30" s="27" t="s">
        <v>3</v>
      </c>
      <c r="C30" s="28">
        <f>SUM(C6+C10+C14+C18+C22+C26)</f>
        <v>63450</v>
      </c>
      <c r="D30" s="29">
        <f t="shared" ref="D30:N30" si="14">SUM(D6+D10+D14+D18+D22+D26)</f>
        <v>60951</v>
      </c>
      <c r="E30" s="29">
        <f t="shared" si="14"/>
        <v>70128</v>
      </c>
      <c r="F30" s="29">
        <f t="shared" si="14"/>
        <v>57297</v>
      </c>
      <c r="G30" s="29">
        <f t="shared" si="14"/>
        <v>69304</v>
      </c>
      <c r="H30" s="29">
        <f t="shared" si="14"/>
        <v>64948</v>
      </c>
      <c r="I30" s="29">
        <f t="shared" si="14"/>
        <v>66409</v>
      </c>
      <c r="J30" s="29">
        <f t="shared" si="14"/>
        <v>65744</v>
      </c>
      <c r="K30" s="29">
        <f t="shared" si="13"/>
        <v>66919</v>
      </c>
      <c r="L30" s="29">
        <f t="shared" si="13"/>
        <v>64838</v>
      </c>
      <c r="M30" s="29">
        <f t="shared" si="13"/>
        <v>66189</v>
      </c>
      <c r="N30" s="29">
        <f t="shared" si="14"/>
        <v>63811</v>
      </c>
      <c r="O30" s="30">
        <f>SUM(C30+D30+E30+F30+G30+H30+I30+J30+K30+L30+M30+N30)</f>
        <v>779988</v>
      </c>
    </row>
    <row r="31" spans="1:15" ht="14.25" customHeight="1" thickBot="1">
      <c r="A31" s="9"/>
      <c r="B31" s="10" t="s">
        <v>20</v>
      </c>
      <c r="C31" s="17">
        <f>SUM(C29+C30)</f>
        <v>117738</v>
      </c>
      <c r="D31" s="18">
        <f t="shared" ref="D31:O31" si="15">SUM(D29+D30)</f>
        <v>111855</v>
      </c>
      <c r="E31" s="18">
        <f t="shared" si="15"/>
        <v>123633</v>
      </c>
      <c r="F31" s="18">
        <f t="shared" si="15"/>
        <v>105967</v>
      </c>
      <c r="G31" s="18">
        <f t="shared" si="15"/>
        <v>124243</v>
      </c>
      <c r="H31" s="18">
        <f t="shared" si="15"/>
        <v>120582</v>
      </c>
      <c r="I31" s="18">
        <f t="shared" si="15"/>
        <v>119195</v>
      </c>
      <c r="J31" s="18">
        <f t="shared" si="15"/>
        <v>121454</v>
      </c>
      <c r="K31" s="18">
        <f>SUM(K29+K30)</f>
        <v>121676</v>
      </c>
      <c r="L31" s="18">
        <f>SUM(L29+L30)</f>
        <v>121944</v>
      </c>
      <c r="M31" s="18">
        <f>SUM(M29+M30)</f>
        <v>120208</v>
      </c>
      <c r="N31" s="18">
        <f t="shared" si="15"/>
        <v>111206</v>
      </c>
      <c r="O31" s="19">
        <f t="shared" si="15"/>
        <v>1419701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83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39" t="s">
        <v>27</v>
      </c>
      <c r="C38" s="46">
        <v>9882</v>
      </c>
      <c r="D38" s="70">
        <v>6354</v>
      </c>
      <c r="E38" s="41">
        <v>8039</v>
      </c>
      <c r="F38" s="41">
        <v>9252</v>
      </c>
      <c r="G38" s="41">
        <v>7694</v>
      </c>
      <c r="H38" s="41">
        <v>7640</v>
      </c>
      <c r="I38" s="41">
        <v>7586</v>
      </c>
      <c r="J38" s="41">
        <v>6673</v>
      </c>
      <c r="K38" s="42">
        <v>6667</v>
      </c>
      <c r="L38" s="22">
        <v>8915</v>
      </c>
      <c r="M38" s="22">
        <v>9241</v>
      </c>
      <c r="N38" s="22">
        <v>9988</v>
      </c>
      <c r="O38" s="43">
        <f>SUM(C38+D38+E38+F38+G38+H38+I38+J38+K38+L38+M38+N38)</f>
        <v>97931</v>
      </c>
    </row>
    <row r="39" spans="1:18" ht="16.5" customHeight="1">
      <c r="A39" s="2"/>
      <c r="B39" s="44" t="s">
        <v>5</v>
      </c>
      <c r="C39" s="45">
        <f>SUM(C38*100/C44)</f>
        <v>18.202917771883289</v>
      </c>
      <c r="D39" s="46">
        <f>SUM(D38*100/D44)</f>
        <v>12.482319660537483</v>
      </c>
      <c r="E39" s="46">
        <f t="shared" ref="E39:N39" si="16">SUM(E38*100/E44)</f>
        <v>15.024764040743856</v>
      </c>
      <c r="F39" s="46">
        <f t="shared" si="16"/>
        <v>19.00965687281693</v>
      </c>
      <c r="G39" s="46">
        <f t="shared" si="16"/>
        <v>14.004623309488705</v>
      </c>
      <c r="H39" s="46">
        <f t="shared" si="16"/>
        <v>13.732609555307905</v>
      </c>
      <c r="I39" s="46">
        <f t="shared" si="16"/>
        <v>14.371234797105293</v>
      </c>
      <c r="J39" s="46">
        <f t="shared" si="16"/>
        <v>11.978100879554837</v>
      </c>
      <c r="K39" s="47">
        <f>SUM(K38*100/K44)</f>
        <v>12.175612250488522</v>
      </c>
      <c r="L39" s="46">
        <f t="shared" si="16"/>
        <v>15.611319300949113</v>
      </c>
      <c r="M39" s="46">
        <f t="shared" si="16"/>
        <v>17.10694385308873</v>
      </c>
      <c r="N39" s="46">
        <f t="shared" si="16"/>
        <v>21.073952948623273</v>
      </c>
      <c r="O39" s="48">
        <f>SUM(O38*100/O44)</f>
        <v>15.30858369299983</v>
      </c>
      <c r="R39" s="61"/>
    </row>
    <row r="40" spans="1:18" ht="16.5" customHeight="1">
      <c r="A40" s="3"/>
      <c r="B40" s="39" t="s">
        <v>28</v>
      </c>
      <c r="C40" s="40">
        <v>41679</v>
      </c>
      <c r="D40" s="70">
        <v>41964</v>
      </c>
      <c r="E40" s="41">
        <v>42894</v>
      </c>
      <c r="F40" s="41">
        <v>37988</v>
      </c>
      <c r="G40" s="41">
        <v>45122</v>
      </c>
      <c r="H40" s="41">
        <v>44212</v>
      </c>
      <c r="I40" s="41">
        <v>43123</v>
      </c>
      <c r="J40" s="41">
        <v>45248</v>
      </c>
      <c r="K40" s="42">
        <v>44389</v>
      </c>
      <c r="L40" s="41">
        <v>42997</v>
      </c>
      <c r="M40" s="41">
        <v>41297</v>
      </c>
      <c r="N40" s="41">
        <v>33632</v>
      </c>
      <c r="O40" s="43">
        <f>SUM(C40+D40+E40+F40+G40+H40+I40+J40+K40+L40+M40+N40)</f>
        <v>504545</v>
      </c>
      <c r="R40" s="61"/>
    </row>
    <row r="41" spans="1:18" ht="16.5" customHeight="1">
      <c r="A41" s="3"/>
      <c r="B41" s="49" t="s">
        <v>5</v>
      </c>
      <c r="C41" s="50">
        <f>SUM(C40*100/C44)</f>
        <v>76.773872679045098</v>
      </c>
      <c r="D41" s="46">
        <f>SUM(D40*100/D44)</f>
        <v>82.437529467232437</v>
      </c>
      <c r="E41" s="46">
        <f t="shared" ref="E41:N41" si="17">SUM(E40*100/E44)</f>
        <v>80.168208578637504</v>
      </c>
      <c r="F41" s="46">
        <f t="shared" si="17"/>
        <v>78.052188206287241</v>
      </c>
      <c r="G41" s="46">
        <f t="shared" si="17"/>
        <v>82.131090846211251</v>
      </c>
      <c r="H41" s="46">
        <f t="shared" si="17"/>
        <v>79.469389222417945</v>
      </c>
      <c r="I41" s="46">
        <f t="shared" si="17"/>
        <v>81.694009775319216</v>
      </c>
      <c r="J41" s="46">
        <f t="shared" si="17"/>
        <v>81.22060671333692</v>
      </c>
      <c r="K41" s="51">
        <f t="shared" si="17"/>
        <v>81.065434556312439</v>
      </c>
      <c r="L41" s="46">
        <f t="shared" si="17"/>
        <v>75.293314187651035</v>
      </c>
      <c r="M41" s="46">
        <f t="shared" si="17"/>
        <v>76.449027194135397</v>
      </c>
      <c r="N41" s="46">
        <f t="shared" si="17"/>
        <v>70.961071843021415</v>
      </c>
      <c r="O41" s="48">
        <f>SUM(O40*100/O44)</f>
        <v>78.870524750943005</v>
      </c>
      <c r="R41" s="61"/>
    </row>
    <row r="42" spans="1:18" ht="16.5" customHeight="1">
      <c r="A42" s="3"/>
      <c r="B42" s="60" t="s">
        <v>29</v>
      </c>
      <c r="C42" s="52">
        <v>2727</v>
      </c>
      <c r="D42" s="75">
        <v>2586</v>
      </c>
      <c r="E42" s="41">
        <v>2572</v>
      </c>
      <c r="F42" s="41">
        <v>1430</v>
      </c>
      <c r="G42" s="41">
        <v>2123</v>
      </c>
      <c r="H42" s="41">
        <v>3782</v>
      </c>
      <c r="I42" s="41">
        <v>2077</v>
      </c>
      <c r="J42" s="41">
        <v>3789</v>
      </c>
      <c r="K42" s="42">
        <v>3701</v>
      </c>
      <c r="L42" s="41">
        <v>5194</v>
      </c>
      <c r="M42" s="41">
        <v>3481</v>
      </c>
      <c r="N42" s="41">
        <v>3775</v>
      </c>
      <c r="O42" s="43">
        <f>SUM(C42+D42+E42+F42+G42+H42+I42+J42+K42+L42+M42+N42)</f>
        <v>37237</v>
      </c>
    </row>
    <row r="43" spans="1:18" ht="16.5" customHeight="1">
      <c r="A43" s="3"/>
      <c r="B43" s="53" t="s">
        <v>34</v>
      </c>
      <c r="C43" s="50">
        <f>SUM(C42*100/C44)</f>
        <v>5.023209549071618</v>
      </c>
      <c r="D43" s="46">
        <f>SUM(D42*100/D44)</f>
        <v>5.0801508722300799</v>
      </c>
      <c r="E43" s="46">
        <f t="shared" ref="E43:N43" si="18">SUM(E42*100/E44)</f>
        <v>4.8070273806186341</v>
      </c>
      <c r="F43" s="46">
        <f t="shared" si="18"/>
        <v>2.9381549208958289</v>
      </c>
      <c r="G43" s="46">
        <f t="shared" si="18"/>
        <v>3.8642858443000421</v>
      </c>
      <c r="H43" s="46">
        <f t="shared" si="18"/>
        <v>6.7980012222741486</v>
      </c>
      <c r="I43" s="46">
        <f t="shared" si="18"/>
        <v>3.9347554275754937</v>
      </c>
      <c r="J43" s="46">
        <f t="shared" si="18"/>
        <v>6.8012924071082388</v>
      </c>
      <c r="K43" s="51">
        <f t="shared" si="18"/>
        <v>6.7589531931990434</v>
      </c>
      <c r="L43" s="46">
        <f t="shared" si="18"/>
        <v>9.0953665113998525</v>
      </c>
      <c r="M43" s="46">
        <f t="shared" si="18"/>
        <v>6.4440289527758754</v>
      </c>
      <c r="N43" s="46">
        <f t="shared" si="18"/>
        <v>7.9649752083553116</v>
      </c>
      <c r="O43" s="48">
        <f>SUM(O42*100/O44)</f>
        <v>5.8208915560571697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54288</v>
      </c>
      <c r="D44" s="68">
        <f>SUM(D38+D40+D42)</f>
        <v>50904</v>
      </c>
      <c r="E44" s="6">
        <f t="shared" si="19"/>
        <v>53505</v>
      </c>
      <c r="F44" s="6">
        <f t="shared" si="19"/>
        <v>48670</v>
      </c>
      <c r="G44" s="6">
        <f t="shared" si="19"/>
        <v>54939</v>
      </c>
      <c r="H44" s="6">
        <f t="shared" si="19"/>
        <v>55634</v>
      </c>
      <c r="I44" s="6">
        <f t="shared" si="19"/>
        <v>52786</v>
      </c>
      <c r="J44" s="6">
        <f t="shared" si="19"/>
        <v>55710</v>
      </c>
      <c r="K44" s="5">
        <f t="shared" si="19"/>
        <v>54757</v>
      </c>
      <c r="L44" s="6">
        <f>SUM(L38+L40+L42)</f>
        <v>57106</v>
      </c>
      <c r="M44" s="6">
        <f>SUM(M38+M40+M42)</f>
        <v>54019</v>
      </c>
      <c r="N44" s="6">
        <f>SUM(N38+N40+N42)</f>
        <v>47395</v>
      </c>
      <c r="O44" s="7">
        <f>SUM(O38+O40+O42)</f>
        <v>639713</v>
      </c>
    </row>
    <row r="45" spans="1:18" ht="16.5" customHeight="1">
      <c r="A45" s="15" t="s">
        <v>3</v>
      </c>
      <c r="B45" s="20" t="s">
        <v>27</v>
      </c>
      <c r="C45" s="54">
        <v>12484</v>
      </c>
      <c r="D45" s="72">
        <v>11104</v>
      </c>
      <c r="E45" s="22">
        <v>12700</v>
      </c>
      <c r="F45" s="55">
        <v>10295</v>
      </c>
      <c r="G45" s="84">
        <v>10785</v>
      </c>
      <c r="H45" s="55">
        <v>11095</v>
      </c>
      <c r="I45" s="86">
        <v>11977</v>
      </c>
      <c r="J45" s="22">
        <v>9140</v>
      </c>
      <c r="K45" s="22">
        <v>8572</v>
      </c>
      <c r="L45" s="55">
        <v>11799</v>
      </c>
      <c r="M45" s="22">
        <v>13688</v>
      </c>
      <c r="N45" s="22">
        <v>16101</v>
      </c>
      <c r="O45" s="23">
        <f>SUM(C45+D45+E45+F45+G45+H45+I45+J45+K45+L45+M45+N45)</f>
        <v>139740</v>
      </c>
    </row>
    <row r="46" spans="1:18" ht="16.5" customHeight="1">
      <c r="A46" s="2"/>
      <c r="B46" s="44" t="s">
        <v>5</v>
      </c>
      <c r="C46" s="56">
        <f t="shared" ref="C46:K46" si="20">SUM(C45*100/C51)</f>
        <v>19.675334909377462</v>
      </c>
      <c r="D46" s="46">
        <f t="shared" si="20"/>
        <v>18.217912749585732</v>
      </c>
      <c r="E46" s="46">
        <f t="shared" si="20"/>
        <v>18.109742185717543</v>
      </c>
      <c r="F46" s="46">
        <f t="shared" si="20"/>
        <v>17.967781908302353</v>
      </c>
      <c r="G46" s="46">
        <f t="shared" si="20"/>
        <v>15.561872330601409</v>
      </c>
      <c r="H46" s="57">
        <f t="shared" si="20"/>
        <v>17.082897086900289</v>
      </c>
      <c r="I46" s="46">
        <f t="shared" si="20"/>
        <v>18.035206071466217</v>
      </c>
      <c r="J46" s="46">
        <f t="shared" si="20"/>
        <v>13.902409345339498</v>
      </c>
      <c r="K46" s="46">
        <f t="shared" si="20"/>
        <v>12.809515982008099</v>
      </c>
      <c r="L46" s="57">
        <f>SUM(L45*100/L51)</f>
        <v>18.197661864955737</v>
      </c>
      <c r="M46" s="46">
        <f>SUM(M45*100/M51)</f>
        <v>20.680173442717066</v>
      </c>
      <c r="N46" s="46">
        <f>SUM(N45*100/N51)</f>
        <v>25.232326714829732</v>
      </c>
      <c r="O46" s="58">
        <f>SUM(O45*100/O51)</f>
        <v>17.915660240926783</v>
      </c>
    </row>
    <row r="47" spans="1:18" ht="16.5" customHeight="1">
      <c r="A47" s="3"/>
      <c r="B47" s="39" t="s">
        <v>28</v>
      </c>
      <c r="C47" s="52">
        <v>49935</v>
      </c>
      <c r="D47" s="70">
        <v>48556</v>
      </c>
      <c r="E47" s="41">
        <v>56599</v>
      </c>
      <c r="F47" s="41">
        <v>46436</v>
      </c>
      <c r="G47" s="89">
        <v>57496</v>
      </c>
      <c r="H47" s="41">
        <v>52999</v>
      </c>
      <c r="I47" s="41">
        <v>53359</v>
      </c>
      <c r="J47" s="41">
        <v>55488</v>
      </c>
      <c r="K47" s="41">
        <v>57303</v>
      </c>
      <c r="L47" s="59">
        <v>52135</v>
      </c>
      <c r="M47" s="41">
        <v>51123</v>
      </c>
      <c r="N47" s="41">
        <v>46434</v>
      </c>
      <c r="O47" s="43">
        <f>SUM(C47+D47+E47+F47+G47+H47+I47+J47+K47+L47+M47+N47)</f>
        <v>627863</v>
      </c>
    </row>
    <row r="48" spans="1:18" ht="16.5" customHeight="1">
      <c r="A48" s="3"/>
      <c r="B48" s="49" t="s">
        <v>5</v>
      </c>
      <c r="C48" s="56">
        <f t="shared" ref="C48:K48" si="21">SUM(C47*100/C51)</f>
        <v>78.699763593380609</v>
      </c>
      <c r="D48" s="46">
        <f t="shared" si="21"/>
        <v>79.663992387327525</v>
      </c>
      <c r="E48" s="46">
        <f t="shared" si="21"/>
        <v>80.708133698380109</v>
      </c>
      <c r="F48" s="46">
        <f t="shared" si="21"/>
        <v>81.044382777457812</v>
      </c>
      <c r="G48" s="46">
        <f t="shared" si="21"/>
        <v>82.962022394089814</v>
      </c>
      <c r="H48" s="46">
        <f t="shared" si="21"/>
        <v>81.602204840795707</v>
      </c>
      <c r="I48" s="46">
        <f t="shared" si="21"/>
        <v>80.349049074673616</v>
      </c>
      <c r="J48" s="46">
        <f t="shared" si="21"/>
        <v>84.400097347286447</v>
      </c>
      <c r="K48" s="46">
        <f t="shared" si="21"/>
        <v>85.630388977719335</v>
      </c>
      <c r="L48" s="57">
        <f>SUM(L47*100/L51)</f>
        <v>80.408094018939508</v>
      </c>
      <c r="M48" s="46">
        <f>SUM(M47*100/M51)</f>
        <v>77.237909622444818</v>
      </c>
      <c r="N48" s="46">
        <f>SUM(N47*100/N51)</f>
        <v>72.768018053313696</v>
      </c>
      <c r="O48" s="58">
        <f>SUM(O47*100/O51)</f>
        <v>80.496494817868992</v>
      </c>
    </row>
    <row r="49" spans="1:15" ht="16.5" customHeight="1">
      <c r="A49" s="3"/>
      <c r="B49" s="60" t="s">
        <v>29</v>
      </c>
      <c r="C49" s="52">
        <v>1031</v>
      </c>
      <c r="D49" s="70">
        <v>1291</v>
      </c>
      <c r="E49" s="41">
        <v>829</v>
      </c>
      <c r="F49" s="41">
        <v>566</v>
      </c>
      <c r="G49" s="41">
        <v>1023</v>
      </c>
      <c r="H49" s="41">
        <v>854</v>
      </c>
      <c r="I49" s="89">
        <v>1073</v>
      </c>
      <c r="J49" s="41">
        <v>1116</v>
      </c>
      <c r="K49" s="41">
        <v>1044</v>
      </c>
      <c r="L49" s="59">
        <v>904</v>
      </c>
      <c r="M49" s="41">
        <v>1378</v>
      </c>
      <c r="N49" s="41">
        <v>1276</v>
      </c>
      <c r="O49" s="43">
        <f>SUM(C49+D49+E49+F49+G49+H49+I49+J49+K49+L49+M49+N49)</f>
        <v>12385</v>
      </c>
    </row>
    <row r="50" spans="1:15" ht="16.5" customHeight="1">
      <c r="A50" s="3"/>
      <c r="B50" s="53" t="s">
        <v>34</v>
      </c>
      <c r="C50" s="56">
        <f t="shared" ref="C50:K50" si="22">SUM(C49*100/C51)</f>
        <v>1.6249014972419227</v>
      </c>
      <c r="D50" s="46">
        <f t="shared" si="22"/>
        <v>2.1180948630867418</v>
      </c>
      <c r="E50" s="46">
        <f t="shared" si="22"/>
        <v>1.1821241159023499</v>
      </c>
      <c r="F50" s="46">
        <f t="shared" si="22"/>
        <v>0.98783531423983806</v>
      </c>
      <c r="G50" s="46">
        <f t="shared" si="22"/>
        <v>1.4761052753087844</v>
      </c>
      <c r="H50" s="46">
        <f t="shared" si="22"/>
        <v>1.3148980723039971</v>
      </c>
      <c r="I50" s="46">
        <f t="shared" si="22"/>
        <v>1.6157448538601695</v>
      </c>
      <c r="J50" s="46">
        <f t="shared" si="22"/>
        <v>1.697493307374057</v>
      </c>
      <c r="K50" s="46">
        <f t="shared" si="22"/>
        <v>1.5600950402725684</v>
      </c>
      <c r="L50" s="57">
        <f>SUM(L49*100/L51)</f>
        <v>1.3942441161047534</v>
      </c>
      <c r="M50" s="46">
        <f>SUM(M49*100/M51)</f>
        <v>2.081916934838115</v>
      </c>
      <c r="N50" s="46">
        <f>SUM(N49*100/N51)</f>
        <v>1.9996552318565763</v>
      </c>
      <c r="O50" s="58">
        <f>SUM(O49*100/O51)</f>
        <v>1.5878449412042237</v>
      </c>
    </row>
    <row r="51" spans="1:15" ht="16.5" customHeight="1" thickBot="1">
      <c r="A51" s="2"/>
      <c r="B51" s="4" t="s">
        <v>4</v>
      </c>
      <c r="C51" s="34">
        <f>C45+C47+C49</f>
        <v>63450</v>
      </c>
      <c r="D51" s="6">
        <f t="shared" ref="D51:N51" si="23">D45+D47+D49</f>
        <v>60951</v>
      </c>
      <c r="E51" s="6">
        <f t="shared" si="23"/>
        <v>70128</v>
      </c>
      <c r="F51" s="6">
        <f t="shared" si="23"/>
        <v>57297</v>
      </c>
      <c r="G51" s="6">
        <f t="shared" si="23"/>
        <v>69304</v>
      </c>
      <c r="H51" s="6">
        <f t="shared" si="23"/>
        <v>64948</v>
      </c>
      <c r="I51" s="6">
        <f t="shared" si="23"/>
        <v>66409</v>
      </c>
      <c r="J51" s="6">
        <f t="shared" si="23"/>
        <v>65744</v>
      </c>
      <c r="K51" s="6">
        <f t="shared" si="23"/>
        <v>66919</v>
      </c>
      <c r="L51" s="35">
        <f t="shared" si="23"/>
        <v>64838</v>
      </c>
      <c r="M51" s="6">
        <f t="shared" si="23"/>
        <v>66189</v>
      </c>
      <c r="N51" s="6">
        <f t="shared" si="23"/>
        <v>63811</v>
      </c>
      <c r="O51" s="7">
        <f>O45+O47+O49</f>
        <v>779988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117738</v>
      </c>
      <c r="D52" s="37">
        <f t="shared" si="24"/>
        <v>111855</v>
      </c>
      <c r="E52" s="37">
        <f t="shared" si="24"/>
        <v>123633</v>
      </c>
      <c r="F52" s="37">
        <f t="shared" si="24"/>
        <v>105967</v>
      </c>
      <c r="G52" s="37">
        <f t="shared" si="24"/>
        <v>124243</v>
      </c>
      <c r="H52" s="37">
        <f t="shared" si="24"/>
        <v>120582</v>
      </c>
      <c r="I52" s="37">
        <f t="shared" si="24"/>
        <v>119195</v>
      </c>
      <c r="J52" s="37">
        <f t="shared" si="24"/>
        <v>121454</v>
      </c>
      <c r="K52" s="37">
        <f t="shared" si="24"/>
        <v>121676</v>
      </c>
      <c r="L52" s="37">
        <f t="shared" si="24"/>
        <v>121944</v>
      </c>
      <c r="M52" s="37">
        <f t="shared" si="24"/>
        <v>120208</v>
      </c>
      <c r="N52" s="37">
        <f t="shared" si="24"/>
        <v>111206</v>
      </c>
      <c r="O52" s="38">
        <f t="shared" si="24"/>
        <v>1419701</v>
      </c>
    </row>
    <row r="53" spans="1:15" ht="12.75" customHeight="1">
      <c r="A53" s="16"/>
    </row>
    <row r="54" spans="1:15" ht="14.25" customHeight="1">
      <c r="A54" s="8" t="s">
        <v>22</v>
      </c>
      <c r="F54" s="90" t="s">
        <v>53</v>
      </c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2018-12-19T07:25:30Z</cp:lastPrinted>
  <dcterms:created xsi:type="dcterms:W3CDTF">1998-10-28T21:43:10Z</dcterms:created>
  <dcterms:modified xsi:type="dcterms:W3CDTF">2019-01-22T09:27:58Z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