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30" i="1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<sst xmlns="http://schemas.openxmlformats.org/spreadsheetml/2006/main" count="107" uniqueCount="54">
  <si>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</si>
  <si>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</si>
  <si>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</si>
  <si>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</si>
  <si>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</si>
  <si>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</si>
  <si>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</si>
  <si>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</si>
  <si>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</si>
  <si>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</si>
  <si>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</si>
  <si>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</si>
  <si>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</si>
  <si>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</si>
  <si>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</si>
  <si>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</si>
  <si>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</si>
  <si>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</si>
  <si>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</si>
  <si>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</si>
  <si>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</si>
  <si>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</si>
  <si>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</si>
  <si>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</si>
  <si>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</si>
  <si>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</si>
  <si>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</si>
  <si>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</si>
  <si>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</si>
  <si>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</si>
  <si>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</si>
  <si>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</si>
  <si>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</si>
  <si>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</si>
  <si>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</si>
  <si>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</si>
  <si>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</si>
  <si>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</si>
  <si>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</si>
  <si>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</si>
  <si>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</si>
  <si>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</si>
  <si>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</si>
  <si>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</si>
  <si>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</si>
  <si>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</si>
  <si>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</si>
  <si>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</si>
  <si>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</si>
  <si>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</si>
  <si>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</si>
  <si>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</si>
  <si>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</si>
  <si>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>**Revised in red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</si>
</sst>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0" fontId="16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M52" sqref="M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10532</v>
      </c>
      <c r="F5" s="22">
        <v>7618</v>
      </c>
      <c r="G5" s="22">
        <v>11614</v>
      </c>
      <c r="H5" s="22">
        <v>13098</v>
      </c>
      <c r="I5" s="22">
        <v>10880</v>
      </c>
      <c r="J5" s="22">
        <v>12111</v>
      </c>
      <c r="K5" s="22">
        <v>10898</v>
      </c>
      <c r="L5" s="22">
        <v>12129</v>
      </c>
      <c r="M5" s="22">
        <v>11984</v>
      </c>
      <c r="N5" s="22">
        <v>0</v>
      </c>
      <c r="O5" s="23">
        <f>SUM(C5+D5+E5+F5+G5+H5+I5+J5+K5+L5+M5+N5)</f>
        <v>121861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13565</v>
      </c>
      <c r="F6" s="25">
        <v>10776</v>
      </c>
      <c r="G6" s="25">
        <v>14666</v>
      </c>
      <c r="H6" s="25">
        <v>13279</v>
      </c>
      <c r="I6" s="25">
        <v>13636</v>
      </c>
      <c r="J6" s="25">
        <v>13888</v>
      </c>
      <c r="K6" s="25">
        <v>14141</v>
      </c>
      <c r="L6" s="25">
        <v>13356</v>
      </c>
      <c r="M6" s="25">
        <v>13504</v>
      </c>
      <c r="N6" s="25">
        <v>0</v>
      </c>
      <c r="O6" s="26">
        <f>SUM(C6+D6+E6+F6+G6+H6+I6+J6+K6+L6+M6+N6)</f>
        <v>142813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24097</v>
      </c>
      <c r="F7" s="29">
        <f t="shared" ref="F7:O7" si="0">SUM(F5+F6)</f>
        <v>18394</v>
      </c>
      <c r="G7" s="29">
        <f t="shared" si="0"/>
        <v>26280</v>
      </c>
      <c r="H7" s="29">
        <f t="shared" si="0"/>
        <v>26377</v>
      </c>
      <c r="I7" s="29">
        <f t="shared" si="0"/>
        <v>24516</v>
      </c>
      <c r="J7" s="29">
        <f t="shared" si="0"/>
        <v>25999</v>
      </c>
      <c r="K7" s="29">
        <f>SUM(K5+K6)</f>
        <v>25039</v>
      </c>
      <c r="L7" s="29">
        <f>SUM(L5+L6)</f>
        <v>25485</v>
      </c>
      <c r="M7" s="29">
        <f>SUM(M5+M6)</f>
        <v>25488</v>
      </c>
      <c r="N7" s="29">
        <f t="shared" si="0"/>
        <v>0</v>
      </c>
      <c r="O7" s="30">
        <f t="shared" si="0"/>
        <v>264674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>
        <f t="shared" si="1"/>
        <v>19.490750851309926</v>
      </c>
      <c r="F8" s="11">
        <f t="shared" si="1"/>
        <v>17.358234167240745</v>
      </c>
      <c r="G8" s="11">
        <f t="shared" si="1"/>
        <v>21.152097100037828</v>
      </c>
      <c r="H8" s="11">
        <f t="shared" si="1"/>
        <v>21.874740840258081</v>
      </c>
      <c r="I8" s="11">
        <f t="shared" si="1"/>
        <v>20.567976844666305</v>
      </c>
      <c r="J8" s="11">
        <f>SUM(J7*100/J31)</f>
        <v>21.406458412238379</v>
      </c>
      <c r="K8" s="11">
        <f>SUM(K7*100/K31)</f>
        <v>20.578421381373484</v>
      </c>
      <c r="L8" s="11">
        <f>SUM(L7*100/L31)</f>
        <v>20.898937217083251</v>
      </c>
      <c r="M8" s="11">
        <f>SUM(M7*100/M31)</f>
        <v>21.20324770397977</v>
      </c>
      <c r="N8" s="11" t="e">
        <f t="shared" si="1"/>
        <v>#DIV/0!</v>
      </c>
      <c r="O8" s="12">
        <f t="shared" si="1"/>
        <v>20.227360440811772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11318</v>
      </c>
      <c r="F9" s="22">
        <v>10441</v>
      </c>
      <c r="G9" s="86">
        <v>9134</v>
      </c>
      <c r="H9" s="22">
        <v>8085</v>
      </c>
      <c r="I9" s="22">
        <v>7265</v>
      </c>
      <c r="J9" s="22">
        <v>8265</v>
      </c>
      <c r="K9" s="22">
        <v>7299</v>
      </c>
      <c r="L9" s="22">
        <v>7231</v>
      </c>
      <c r="M9" s="22">
        <v>6063</v>
      </c>
      <c r="N9" s="22">
        <v>0</v>
      </c>
      <c r="O9" s="23">
        <f>SUM(C9+D9+E9+F9+G9+H9+I9+J9+K9+L9+M9+N9)</f>
        <v>97703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11353</v>
      </c>
      <c r="F10" s="25">
        <v>6638</v>
      </c>
      <c r="G10" s="87">
        <v>8781</v>
      </c>
      <c r="H10" s="25">
        <v>9519</v>
      </c>
      <c r="I10" s="25">
        <v>9437</v>
      </c>
      <c r="J10" s="25">
        <v>9540</v>
      </c>
      <c r="K10" s="25">
        <v>9336</v>
      </c>
      <c r="L10" s="25">
        <v>8836</v>
      </c>
      <c r="M10" s="25">
        <v>7279</v>
      </c>
      <c r="N10" s="25">
        <v>0</v>
      </c>
      <c r="O10" s="26">
        <f>SUM(C10+D10+E10+F10+G10+H10+I10+J10+K10+L10+M10+N10)</f>
        <v>100845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22671</v>
      </c>
      <c r="F11" s="29">
        <f t="shared" si="2"/>
        <v>17079</v>
      </c>
      <c r="G11" s="85">
        <f t="shared" si="2"/>
        <v>17915</v>
      </c>
      <c r="H11" s="29">
        <f t="shared" si="2"/>
        <v>17604</v>
      </c>
      <c r="I11" s="29">
        <f t="shared" si="2"/>
        <v>16702</v>
      </c>
      <c r="J11" s="29">
        <f t="shared" si="2"/>
        <v>17805</v>
      </c>
      <c r="K11" s="29">
        <f>SUM(K9+K10)</f>
        <v>16635</v>
      </c>
      <c r="L11" s="29">
        <f>SUM(L9+L10)</f>
        <v>16067</v>
      </c>
      <c r="M11" s="29">
        <f>SUM(M9+M10)</f>
        <v>13342</v>
      </c>
      <c r="N11" s="29">
        <f t="shared" si="2"/>
        <v>0</v>
      </c>
      <c r="O11" s="30">
        <f t="shared" si="2"/>
        <v>198548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>
        <f t="shared" si="3"/>
        <v>18.337337118730435</v>
      </c>
      <c r="F12" s="13">
        <f t="shared" si="3"/>
        <v>16.117281795275886</v>
      </c>
      <c r="G12" s="88">
        <f t="shared" si="3"/>
        <v>14.419323422647553</v>
      </c>
      <c r="H12" s="13">
        <f t="shared" si="3"/>
        <v>14.599193909538737</v>
      </c>
      <c r="I12" s="13">
        <f t="shared" si="3"/>
        <v>14.012332732077688</v>
      </c>
      <c r="J12" s="13">
        <f t="shared" si="3"/>
        <v>14.659871226966589</v>
      </c>
      <c r="K12" s="13">
        <f>SUM(K11*100/K31)</f>
        <v>13.671553962983662</v>
      </c>
      <c r="L12" s="13">
        <f>SUM(L11*100/L31)</f>
        <v>13.175720002624155</v>
      </c>
      <c r="M12" s="13">
        <f>SUM(M11*100/M31)</f>
        <v>11.099094902169572</v>
      </c>
      <c r="N12" s="13" t="e">
        <f t="shared" si="3"/>
        <v>#DIV/0!</v>
      </c>
      <c r="O12" s="14">
        <f t="shared" si="3"/>
        <v>15.173768336906141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12624</v>
      </c>
      <c r="F13" s="22">
        <v>11540</v>
      </c>
      <c r="G13" s="22">
        <v>14766</v>
      </c>
      <c r="H13" s="22">
        <v>13144</v>
      </c>
      <c r="I13" s="22">
        <v>13240</v>
      </c>
      <c r="J13" s="22">
        <v>11866</v>
      </c>
      <c r="K13" s="22">
        <v>10744</v>
      </c>
      <c r="L13" s="22">
        <v>11686</v>
      </c>
      <c r="M13" s="22">
        <v>10655</v>
      </c>
      <c r="N13" s="22">
        <v>0</v>
      </c>
      <c r="O13" s="23">
        <f>SUM(C13+D13+E13+F13+G13+H13+I13+J13+K13+L13+M13+N13)</f>
        <v>133568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19686</v>
      </c>
      <c r="F14" s="25">
        <v>16911</v>
      </c>
      <c r="G14" s="25">
        <v>20382</v>
      </c>
      <c r="H14" s="25">
        <v>18284</v>
      </c>
      <c r="I14" s="25">
        <v>19999</v>
      </c>
      <c r="J14" s="25">
        <v>17338</v>
      </c>
      <c r="K14" s="25">
        <v>17312</v>
      </c>
      <c r="L14" s="25">
        <v>16186</v>
      </c>
      <c r="M14" s="25">
        <v>17050</v>
      </c>
      <c r="N14" s="25">
        <v>0</v>
      </c>
      <c r="O14" s="26">
        <f>SUM(C14+D14+E14+F14+G14+H14+I14+J14+K14+L14+M14+N14)</f>
        <v>196687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32310</v>
      </c>
      <c r="F15" s="29">
        <f t="shared" si="4"/>
        <v>28451</v>
      </c>
      <c r="G15" s="29">
        <f t="shared" si="4"/>
        <v>35148</v>
      </c>
      <c r="H15" s="29">
        <f t="shared" si="4"/>
        <v>31428</v>
      </c>
      <c r="I15" s="29">
        <f t="shared" si="4"/>
        <v>33239</v>
      </c>
      <c r="J15" s="29">
        <f t="shared" si="4"/>
        <v>29204</v>
      </c>
      <c r="K15" s="29">
        <f>SUM(K13+K14)</f>
        <v>28056</v>
      </c>
      <c r="L15" s="29">
        <f>SUM(L13+L14)</f>
        <v>27872</v>
      </c>
      <c r="M15" s="29">
        <f>SUM(M13+M14)</f>
        <v>27705</v>
      </c>
      <c r="N15" s="29">
        <f t="shared" si="4"/>
        <v>0</v>
      </c>
      <c r="O15" s="30">
        <f t="shared" si="4"/>
        <v>330255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>
        <f t="shared" si="5"/>
        <v>26.133799228361362</v>
      </c>
      <c r="F16" s="13">
        <f t="shared" si="5"/>
        <v>26.848924665225965</v>
      </c>
      <c r="G16" s="13">
        <f t="shared" si="5"/>
        <v>28.289722559822284</v>
      </c>
      <c r="H16" s="13">
        <f t="shared" si="5"/>
        <v>26.063591580832959</v>
      </c>
      <c r="I16" s="13">
        <f t="shared" si="5"/>
        <v>27.886236838793575</v>
      </c>
      <c r="J16" s="13">
        <f t="shared" si="5"/>
        <v>24.045317568791475</v>
      </c>
      <c r="K16" s="13">
        <f>SUM(K15*100/K31)</f>
        <v>23.057957197804004</v>
      </c>
      <c r="L16" s="13">
        <f>SUM(L15*100/L31)</f>
        <v>22.856393098471429</v>
      </c>
      <c r="M16" s="13">
        <f>SUM(M15*100/M31)</f>
        <v>23.04755091175296</v>
      </c>
      <c r="N16" s="13" t="e">
        <f t="shared" si="5"/>
        <v>#DIV/0!</v>
      </c>
      <c r="O16" s="14">
        <f t="shared" si="5"/>
        <v>25.239301640434238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6391</v>
      </c>
      <c r="F17" s="22">
        <v>5459</v>
      </c>
      <c r="G17" s="22">
        <v>5517</v>
      </c>
      <c r="H17" s="22">
        <v>5571</v>
      </c>
      <c r="I17" s="22">
        <v>6149</v>
      </c>
      <c r="J17" s="22">
        <v>6986</v>
      </c>
      <c r="K17" s="22">
        <v>5885</v>
      </c>
      <c r="L17" s="22">
        <v>7927</v>
      </c>
      <c r="M17" s="22">
        <v>6268</v>
      </c>
      <c r="N17" s="22">
        <v>0</v>
      </c>
      <c r="O17" s="23">
        <f>SUM(C17+D17+E17+F17+G17+H17+I17+J17+K17+L17+M17+N17)</f>
        <v>69357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6441</v>
      </c>
      <c r="F18" s="25">
        <v>5550</v>
      </c>
      <c r="G18" s="25">
        <v>5662</v>
      </c>
      <c r="H18" s="25">
        <v>4895</v>
      </c>
      <c r="I18" s="25">
        <v>4559</v>
      </c>
      <c r="J18" s="25">
        <v>4034</v>
      </c>
      <c r="K18" s="25">
        <v>5304</v>
      </c>
      <c r="L18" s="25">
        <v>4258</v>
      </c>
      <c r="M18" s="25">
        <v>5035</v>
      </c>
      <c r="N18" s="25">
        <v>0</v>
      </c>
      <c r="O18" s="26">
        <f>SUM(C18+D18+E18+F18+G18+H18+I18+J18+K18+L18+M18+N18)</f>
        <v>59625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12832</v>
      </c>
      <c r="F19" s="29">
        <f t="shared" si="6"/>
        <v>11009</v>
      </c>
      <c r="G19" s="29">
        <f t="shared" si="6"/>
        <v>11179</v>
      </c>
      <c r="H19" s="29">
        <f t="shared" si="6"/>
        <v>10466</v>
      </c>
      <c r="I19" s="29">
        <f t="shared" si="6"/>
        <v>10708</v>
      </c>
      <c r="J19" s="29">
        <f t="shared" si="6"/>
        <v>11020</v>
      </c>
      <c r="K19" s="29">
        <f>SUM(K17+K18)</f>
        <v>11189</v>
      </c>
      <c r="L19" s="29">
        <f>SUM(L17+L18)</f>
        <v>12185</v>
      </c>
      <c r="M19" s="29">
        <f>SUM(M17+M18)</f>
        <v>11303</v>
      </c>
      <c r="N19" s="29">
        <f t="shared" si="6"/>
        <v>0</v>
      </c>
      <c r="O19" s="30">
        <f t="shared" si="6"/>
        <v>128982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>
        <f t="shared" si="7"/>
        <v>10.379105902145866</v>
      </c>
      <c r="F20" s="13">
        <f t="shared" si="7"/>
        <v>10.389083393886777</v>
      </c>
      <c r="G20" s="13">
        <f t="shared" si="7"/>
        <v>8.9976900107048277</v>
      </c>
      <c r="H20" s="13">
        <f t="shared" si="7"/>
        <v>8.6795707485362659</v>
      </c>
      <c r="I20" s="13">
        <f t="shared" si="7"/>
        <v>8.9835983052980417</v>
      </c>
      <c r="J20" s="13">
        <f t="shared" si="7"/>
        <v>9.0733940421888128</v>
      </c>
      <c r="K20" s="13">
        <f>SUM(K19*100/K31)</f>
        <v>9.1957329300765966</v>
      </c>
      <c r="L20" s="13">
        <f>SUM(L19*100/L31)</f>
        <v>9.992291543659384</v>
      </c>
      <c r="M20" s="13">
        <f>SUM(M19*100/M31)</f>
        <v>9.4028683615067212</v>
      </c>
      <c r="N20" s="13" t="e">
        <f t="shared" si="7"/>
        <v>#DIV/0!</v>
      </c>
      <c r="O20" s="14">
        <f t="shared" si="7"/>
        <v>9.8572787821122745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2280</v>
      </c>
      <c r="F21" s="22">
        <v>3189</v>
      </c>
      <c r="G21" s="22">
        <v>3964</v>
      </c>
      <c r="H21" s="22">
        <v>4127</v>
      </c>
      <c r="I21" s="22">
        <v>4195</v>
      </c>
      <c r="J21" s="22">
        <v>3435</v>
      </c>
      <c r="K21" s="22">
        <v>4216</v>
      </c>
      <c r="L21" s="22">
        <v>6114</v>
      </c>
      <c r="M21" s="22">
        <v>5260</v>
      </c>
      <c r="N21" s="22">
        <v>0</v>
      </c>
      <c r="O21" s="23">
        <f>SUM(C21+D21+E21+F21+G21+H21+I21+J21+K21+L21+M21+N21)</f>
        <v>41830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4003</v>
      </c>
      <c r="F22" s="25">
        <v>3055</v>
      </c>
      <c r="G22" s="25">
        <v>4460</v>
      </c>
      <c r="H22" s="25">
        <v>5603</v>
      </c>
      <c r="I22" s="25">
        <v>5229</v>
      </c>
      <c r="J22" s="25">
        <v>5538</v>
      </c>
      <c r="K22" s="25">
        <v>5001</v>
      </c>
      <c r="L22" s="25">
        <v>6384</v>
      </c>
      <c r="M22" s="25">
        <v>7488</v>
      </c>
      <c r="N22" s="25">
        <v>0</v>
      </c>
      <c r="O22" s="26">
        <f>SUM(C22+D22+E22+F22+G22+H22+I22+J22+K22+L22+M22+N22)</f>
        <v>55588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6283</v>
      </c>
      <c r="F23" s="29">
        <f t="shared" si="8"/>
        <v>6244</v>
      </c>
      <c r="G23" s="29">
        <f t="shared" si="8"/>
        <v>8424</v>
      </c>
      <c r="H23" s="29">
        <f t="shared" si="8"/>
        <v>9730</v>
      </c>
      <c r="I23" s="29">
        <f t="shared" si="8"/>
        <v>9424</v>
      </c>
      <c r="J23" s="29">
        <f t="shared" si="8"/>
        <v>8973</v>
      </c>
      <c r="K23" s="29">
        <f>SUM(K21+K22)</f>
        <v>9217</v>
      </c>
      <c r="L23" s="29">
        <f>SUM(L21+L22)</f>
        <v>12498</v>
      </c>
      <c r="M23" s="29">
        <f>SUM(M21+M22)</f>
        <v>12748</v>
      </c>
      <c r="N23" s="29">
        <f t="shared" si="8"/>
        <v>0</v>
      </c>
      <c r="O23" s="30">
        <f t="shared" si="8"/>
        <v>97418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>
        <f t="shared" si="9"/>
        <v>5.0819764949487594</v>
      </c>
      <c r="F24" s="13">
        <f t="shared" si="9"/>
        <v>5.8924004642954886</v>
      </c>
      <c r="G24" s="13">
        <f t="shared" si="9"/>
        <v>6.7802612622039069</v>
      </c>
      <c r="H24" s="13">
        <f t="shared" si="9"/>
        <v>8.069197724370138</v>
      </c>
      <c r="I24" s="13">
        <f t="shared" si="9"/>
        <v>7.9063719115734719</v>
      </c>
      <c r="J24" s="13">
        <f t="shared" si="9"/>
        <v>7.3879822813575506</v>
      </c>
      <c r="K24" s="13">
        <f>SUM(K23*100/K31)</f>
        <v>7.5750353397547583</v>
      </c>
      <c r="L24" s="13">
        <f>SUM(L23*100/L31)</f>
        <v>10.248966738830939</v>
      </c>
      <c r="M24" s="13">
        <f>SUM(M23*100/M31)</f>
        <v>10.604951417542926</v>
      </c>
      <c r="N24" s="13" t="e">
        <f t="shared" si="9"/>
        <v>#DIV/0!</v>
      </c>
      <c r="O24" s="14">
        <f t="shared" si="9"/>
        <v>7.4450418228575579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10360</v>
      </c>
      <c r="F25" s="22">
        <v>10423</v>
      </c>
      <c r="G25" s="22">
        <v>9944</v>
      </c>
      <c r="H25" s="22">
        <v>11609</v>
      </c>
      <c r="I25" s="22">
        <v>11057</v>
      </c>
      <c r="J25" s="22">
        <v>13047</v>
      </c>
      <c r="K25" s="22">
        <v>15715</v>
      </c>
      <c r="L25" s="22">
        <v>12019</v>
      </c>
      <c r="M25" s="22">
        <v>13789</v>
      </c>
      <c r="N25" s="22">
        <v>0</v>
      </c>
      <c r="O25" s="23">
        <f>SUM(C25+D25+E25+F25+G25+H25+I25+J25+K25+L25+M25+N25)</f>
        <v>127999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15080</v>
      </c>
      <c r="F26" s="25">
        <v>14367</v>
      </c>
      <c r="G26" s="25">
        <v>15353</v>
      </c>
      <c r="H26" s="25">
        <v>13368</v>
      </c>
      <c r="I26" s="25">
        <v>13549</v>
      </c>
      <c r="J26" s="25">
        <v>15406</v>
      </c>
      <c r="K26" s="25">
        <v>15825</v>
      </c>
      <c r="L26" s="25">
        <v>15818</v>
      </c>
      <c r="M26" s="25">
        <v>15833</v>
      </c>
      <c r="N26" s="25">
        <v>0</v>
      </c>
      <c r="O26" s="26">
        <f>SUM(C26+D26+E26+F26+G26+H26+I26+J26+K26+L26+M26+N26)</f>
        <v>160619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25440</v>
      </c>
      <c r="F27" s="29">
        <f>SUM(F25+F26)</f>
        <v>24790</v>
      </c>
      <c r="G27" s="29">
        <f t="shared" si="10"/>
        <v>25297</v>
      </c>
      <c r="H27" s="29">
        <f t="shared" si="10"/>
        <v>24977</v>
      </c>
      <c r="I27" s="29">
        <f t="shared" si="10"/>
        <v>24606</v>
      </c>
      <c r="J27" s="29">
        <f t="shared" si="10"/>
        <v>28453</v>
      </c>
      <c r="K27" s="29">
        <f>SUM(K25+K26)</f>
        <v>31540</v>
      </c>
      <c r="L27" s="29">
        <f>SUM(L25+L26)</f>
        <v>27837</v>
      </c>
      <c r="M27" s="29">
        <f>SUM(M25+M26)</f>
        <v>29622</v>
      </c>
      <c r="N27" s="29">
        <f t="shared" si="10"/>
        <v>0</v>
      </c>
      <c r="O27" s="30">
        <f t="shared" si="10"/>
        <v>288618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>
        <f t="shared" si="11"/>
        <v>20.577030404503653</v>
      </c>
      <c r="F28" s="13">
        <f t="shared" si="11"/>
        <v>23.394075514075137</v>
      </c>
      <c r="G28" s="13">
        <f t="shared" si="11"/>
        <v>20.3609056445836</v>
      </c>
      <c r="H28" s="13">
        <f t="shared" si="11"/>
        <v>20.713705196463817</v>
      </c>
      <c r="I28" s="13">
        <f t="shared" si="11"/>
        <v>20.643483367590921</v>
      </c>
      <c r="J28" s="13">
        <f t="shared" si="11"/>
        <v>23.426976468457195</v>
      </c>
      <c r="K28" s="13">
        <f>SUM(K27*100/K31)</f>
        <v>25.921299188007495</v>
      </c>
      <c r="L28" s="13">
        <f>SUM(L27*100/L31)</f>
        <v>22.827691399330842</v>
      </c>
      <c r="M28" s="13">
        <f>SUM(M27*100/M31)</f>
        <v>24.64228670304805</v>
      </c>
      <c r="N28" s="13" t="e">
        <f t="shared" si="11"/>
        <v>#DIV/0!</v>
      </c>
      <c r="O28" s="14">
        <f t="shared" si="11"/>
        <v>22.057248976878018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53505</v>
      </c>
      <c r="F29" s="32">
        <f t="shared" si="12"/>
        <v>48670</v>
      </c>
      <c r="G29" s="32">
        <f t="shared" si="12"/>
        <v>54939</v>
      </c>
      <c r="H29" s="32">
        <f t="shared" si="12"/>
        <v>55634</v>
      </c>
      <c r="I29" s="32">
        <f t="shared" si="12"/>
        <v>52786</v>
      </c>
      <c r="J29" s="32">
        <f t="shared" si="12"/>
        <v>55710</v>
      </c>
      <c r="K29" s="32">
        <f t="shared" ref="K29:M30" si="13">SUM(K5+K9+K13+K17+K21+K25)</f>
        <v>54757</v>
      </c>
      <c r="L29" s="32">
        <f t="shared" si="13"/>
        <v>57106</v>
      </c>
      <c r="M29" s="32">
        <f t="shared" si="13"/>
        <v>54019</v>
      </c>
      <c r="N29" s="32">
        <f t="shared" si="12"/>
        <v>0</v>
      </c>
      <c r="O29" s="33">
        <f>SUM(C29+D29+E29+F29+G29+H29+I29+J29+K29+L29+M29+N29)</f>
        <v>592318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70128</v>
      </c>
      <c r="F30" s="29">
        <f t="shared" si="14"/>
        <v>57297</v>
      </c>
      <c r="G30" s="29">
        <f t="shared" si="14"/>
        <v>69304</v>
      </c>
      <c r="H30" s="29">
        <f t="shared" si="14"/>
        <v>64948</v>
      </c>
      <c r="I30" s="29">
        <f t="shared" si="14"/>
        <v>66409</v>
      </c>
      <c r="J30" s="29">
        <f t="shared" si="14"/>
        <v>65744</v>
      </c>
      <c r="K30" s="29">
        <f t="shared" si="13"/>
        <v>66919</v>
      </c>
      <c r="L30" s="29">
        <f t="shared" si="13"/>
        <v>64838</v>
      </c>
      <c r="M30" s="29">
        <f t="shared" si="13"/>
        <v>66189</v>
      </c>
      <c r="N30" s="29">
        <f t="shared" si="14"/>
        <v>0</v>
      </c>
      <c r="O30" s="30">
        <f>SUM(C30+D30+E30+F30+G30+H30+I30+J30+K30+L30+M30+N30)</f>
        <v>716177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123633</v>
      </c>
      <c r="F31" s="18">
        <f t="shared" si="15"/>
        <v>105967</v>
      </c>
      <c r="G31" s="18">
        <f t="shared" si="15"/>
        <v>124243</v>
      </c>
      <c r="H31" s="18">
        <f t="shared" si="15"/>
        <v>120582</v>
      </c>
      <c r="I31" s="18">
        <f t="shared" si="15"/>
        <v>119195</v>
      </c>
      <c r="J31" s="18">
        <f t="shared" si="15"/>
        <v>121454</v>
      </c>
      <c r="K31" s="18">
        <f>SUM(K29+K30)</f>
        <v>121676</v>
      </c>
      <c r="L31" s="18">
        <f>SUM(L29+L30)</f>
        <v>121944</v>
      </c>
      <c r="M31" s="18">
        <f>SUM(M29+M30)</f>
        <v>120208</v>
      </c>
      <c r="N31" s="18">
        <f t="shared" si="15"/>
        <v>0</v>
      </c>
      <c r="O31" s="19">
        <f t="shared" si="15"/>
        <v>1308495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8039</v>
      </c>
      <c r="F38" s="41">
        <v>9252</v>
      </c>
      <c r="G38" s="41">
        <v>7694</v>
      </c>
      <c r="H38" s="41">
        <v>7640</v>
      </c>
      <c r="I38" s="41">
        <v>7586</v>
      </c>
      <c r="J38" s="41">
        <v>6673</v>
      </c>
      <c r="K38" s="42">
        <v>6667</v>
      </c>
      <c r="L38" s="22">
        <v>8915</v>
      </c>
      <c r="M38" s="22">
        <v>9241</v>
      </c>
      <c r="N38" s="22">
        <v>0</v>
      </c>
      <c r="O38" s="43">
        <f>SUM(C38+D38+E38+F38+G38+H38+I38+J38+K38+L38+M38+N38)</f>
        <v>87943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>
        <f t="shared" ref="E39:N39" si="16">SUM(E38*100/E44)</f>
        <v>15.024764040743856</v>
      </c>
      <c r="F39" s="46">
        <f t="shared" si="16"/>
        <v>19.00965687281693</v>
      </c>
      <c r="G39" s="46">
        <f t="shared" si="16"/>
        <v>14.004623309488705</v>
      </c>
      <c r="H39" s="46">
        <f t="shared" si="16"/>
        <v>13.732609555307905</v>
      </c>
      <c r="I39" s="46">
        <f t="shared" si="16"/>
        <v>14.371234797105293</v>
      </c>
      <c r="J39" s="46">
        <f t="shared" si="16"/>
        <v>11.978100879554837</v>
      </c>
      <c r="K39" s="47">
        <f>SUM(K38*100/K44)</f>
        <v>12.175612250488522</v>
      </c>
      <c r="L39" s="46">
        <f t="shared" si="16"/>
        <v>15.611319300949113</v>
      </c>
      <c r="M39" s="46">
        <f t="shared" si="16"/>
        <v>17.10694385308873</v>
      </c>
      <c r="N39" s="46" t="e">
        <f t="shared" si="16"/>
        <v>#DIV/0!</v>
      </c>
      <c r="O39" s="48">
        <f>SUM(O38*100/O44)</f>
        <v>14.847261099612032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42894</v>
      </c>
      <c r="F40" s="41">
        <v>37988</v>
      </c>
      <c r="G40" s="41">
        <v>45122</v>
      </c>
      <c r="H40" s="41">
        <v>44212</v>
      </c>
      <c r="I40" s="41">
        <v>43123</v>
      </c>
      <c r="J40" s="41">
        <v>45248</v>
      </c>
      <c r="K40" s="42">
        <v>44389</v>
      </c>
      <c r="L40" s="41">
        <v>42997</v>
      </c>
      <c r="M40" s="41">
        <v>41297</v>
      </c>
      <c r="N40" s="41">
        <v>0</v>
      </c>
      <c r="O40" s="43">
        <f>SUM(C40+D40+E40+F40+G40+H40+I40+J40+K40+L40+M40+N40)</f>
        <v>470913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>
        <f t="shared" ref="E41:N41" si="17">SUM(E40*100/E44)</f>
        <v>80.168208578637504</v>
      </c>
      <c r="F41" s="46">
        <f t="shared" si="17"/>
        <v>78.052188206287241</v>
      </c>
      <c r="G41" s="46">
        <f t="shared" si="17"/>
        <v>82.131090846211251</v>
      </c>
      <c r="H41" s="46">
        <f t="shared" si="17"/>
        <v>79.469389222417945</v>
      </c>
      <c r="I41" s="46">
        <f t="shared" si="17"/>
        <v>81.694009775319216</v>
      </c>
      <c r="J41" s="46">
        <f t="shared" si="17"/>
        <v>81.22060671333692</v>
      </c>
      <c r="K41" s="51">
        <f t="shared" si="17"/>
        <v>81.065434556312439</v>
      </c>
      <c r="L41" s="46">
        <f t="shared" si="17"/>
        <v>75.293314187651035</v>
      </c>
      <c r="M41" s="46">
        <f t="shared" si="17"/>
        <v>76.449027194135397</v>
      </c>
      <c r="N41" s="46" t="e">
        <f t="shared" si="17"/>
        <v>#DIV/0!</v>
      </c>
      <c r="O41" s="48">
        <f>SUM(O40*100/O44)</f>
        <v>79.503408641979476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2572</v>
      </c>
      <c r="F42" s="41">
        <v>1430</v>
      </c>
      <c r="G42" s="41">
        <v>2123</v>
      </c>
      <c r="H42" s="41">
        <v>3782</v>
      </c>
      <c r="I42" s="41">
        <v>2077</v>
      </c>
      <c r="J42" s="41">
        <v>3789</v>
      </c>
      <c r="K42" s="42">
        <v>3701</v>
      </c>
      <c r="L42" s="41">
        <v>5194</v>
      </c>
      <c r="M42" s="41">
        <v>3481</v>
      </c>
      <c r="N42" s="41">
        <v>0</v>
      </c>
      <c r="O42" s="43">
        <f>SUM(C42+D42+E42+F42+G42+H42+I42+J42+K42+L42+M42+N42)</f>
        <v>33462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>
        <f t="shared" ref="E43:N43" si="18">SUM(E42*100/E44)</f>
        <v>4.8070273806186341</v>
      </c>
      <c r="F43" s="46">
        <f t="shared" si="18"/>
        <v>2.9381549208958289</v>
      </c>
      <c r="G43" s="46">
        <f t="shared" si="18"/>
        <v>3.8642858443000421</v>
      </c>
      <c r="H43" s="46">
        <f t="shared" si="18"/>
        <v>6.7980012222741486</v>
      </c>
      <c r="I43" s="46">
        <f t="shared" si="18"/>
        <v>3.9347554275754937</v>
      </c>
      <c r="J43" s="46">
        <f t="shared" si="18"/>
        <v>6.8012924071082388</v>
      </c>
      <c r="K43" s="51">
        <f t="shared" si="18"/>
        <v>6.7589531931990434</v>
      </c>
      <c r="L43" s="46">
        <f t="shared" si="18"/>
        <v>9.0953665113998525</v>
      </c>
      <c r="M43" s="46">
        <f t="shared" si="18"/>
        <v>6.4440289527758754</v>
      </c>
      <c r="N43" s="46" t="e">
        <f t="shared" si="18"/>
        <v>#DIV/0!</v>
      </c>
      <c r="O43" s="48">
        <f>SUM(O42*100/O44)</f>
        <v>5.6493302584084901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>SUM(D38+D40+D42)</f>
        <v>50904</v>
      </c>
      <c r="E44" s="6">
        <f t="shared" si="19"/>
        <v>53505</v>
      </c>
      <c r="F44" s="6">
        <f t="shared" si="19"/>
        <v>48670</v>
      </c>
      <c r="G44" s="6">
        <f t="shared" si="19"/>
        <v>54939</v>
      </c>
      <c r="H44" s="6">
        <f t="shared" si="19"/>
        <v>55634</v>
      </c>
      <c r="I44" s="6">
        <f t="shared" si="19"/>
        <v>52786</v>
      </c>
      <c r="J44" s="6">
        <f t="shared" si="19"/>
        <v>55710</v>
      </c>
      <c r="K44" s="5">
        <f t="shared" si="19"/>
        <v>54757</v>
      </c>
      <c r="L44" s="6">
        <f>SUM(L38+L40+L42)</f>
        <v>57106</v>
      </c>
      <c r="M44" s="6">
        <f>SUM(M38+M40+M42)</f>
        <v>54019</v>
      </c>
      <c r="N44" s="6">
        <f>SUM(N38+N40+N42)</f>
        <v>0</v>
      </c>
      <c r="O44" s="7">
        <f>SUM(O38+O40+O42)</f>
        <v>592318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12700</v>
      </c>
      <c r="F45" s="55">
        <v>10295</v>
      </c>
      <c r="G45" s="84">
        <v>10785</v>
      </c>
      <c r="H45" s="55">
        <v>11095</v>
      </c>
      <c r="I45" s="86">
        <v>11977</v>
      </c>
      <c r="J45" s="22">
        <v>9140</v>
      </c>
      <c r="K45" s="22">
        <v>8572</v>
      </c>
      <c r="L45" s="55">
        <v>11799</v>
      </c>
      <c r="M45" s="22">
        <v>13688</v>
      </c>
      <c r="N45" s="22">
        <v>0</v>
      </c>
      <c r="O45" s="23">
        <f>SUM(C45+D45+E45+F45+G45+H45+I45+J45+K45+L45+M45+N45)</f>
        <v>123639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>
        <f t="shared" si="20"/>
        <v>18.109742185717543</v>
      </c>
      <c r="F46" s="46">
        <f t="shared" si="20"/>
        <v>17.967781908302353</v>
      </c>
      <c r="G46" s="46">
        <f t="shared" si="20"/>
        <v>15.561872330601409</v>
      </c>
      <c r="H46" s="57">
        <f t="shared" si="20"/>
        <v>17.082897086900289</v>
      </c>
      <c r="I46" s="46">
        <f t="shared" si="20"/>
        <v>18.035206071466217</v>
      </c>
      <c r="J46" s="46">
        <f t="shared" si="20"/>
        <v>13.902409345339498</v>
      </c>
      <c r="K46" s="46">
        <f t="shared" si="20"/>
        <v>12.809515982008099</v>
      </c>
      <c r="L46" s="57">
        <f>SUM(L45*100/L51)</f>
        <v>18.197661864955737</v>
      </c>
      <c r="M46" s="46">
        <f>SUM(M45*100/M51)</f>
        <v>20.680173442717066</v>
      </c>
      <c r="N46" s="46" t="e">
        <f>SUM(N45*100/N51)</f>
        <v>#DIV/0!</v>
      </c>
      <c r="O46" s="58">
        <f>SUM(O45*100/O51)</f>
        <v>17.263749045277912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56599</v>
      </c>
      <c r="F47" s="41">
        <v>46436</v>
      </c>
      <c r="G47" s="89">
        <v>57496</v>
      </c>
      <c r="H47" s="41">
        <v>52999</v>
      </c>
      <c r="I47" s="41">
        <v>53359</v>
      </c>
      <c r="J47" s="41">
        <v>55488</v>
      </c>
      <c r="K47" s="41">
        <v>57303</v>
      </c>
      <c r="L47" s="59">
        <v>52135</v>
      </c>
      <c r="M47" s="41">
        <v>51123</v>
      </c>
      <c r="N47" s="41">
        <v>0</v>
      </c>
      <c r="O47" s="43">
        <f>SUM(C47+D47+E47+F47+G47+H47+I47+J47+K47+L47+M47+N47)</f>
        <v>581429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>
        <f t="shared" si="21"/>
        <v>80.708133698380109</v>
      </c>
      <c r="F48" s="46">
        <f t="shared" si="21"/>
        <v>81.044382777457812</v>
      </c>
      <c r="G48" s="46">
        <f t="shared" si="21"/>
        <v>82.962022394089814</v>
      </c>
      <c r="H48" s="46">
        <f t="shared" si="21"/>
        <v>81.602204840795707</v>
      </c>
      <c r="I48" s="46">
        <f t="shared" si="21"/>
        <v>80.349049074673616</v>
      </c>
      <c r="J48" s="46">
        <f t="shared" si="21"/>
        <v>84.400097347286447</v>
      </c>
      <c r="K48" s="46">
        <f t="shared" si="21"/>
        <v>85.630388977719335</v>
      </c>
      <c r="L48" s="57">
        <f>SUM(L47*100/L51)</f>
        <v>80.408094018939508</v>
      </c>
      <c r="M48" s="46">
        <f>SUM(M47*100/M51)</f>
        <v>77.237909622444818</v>
      </c>
      <c r="N48" s="46" t="e">
        <f>SUM(N47*100/N51)</f>
        <v>#DIV/0!</v>
      </c>
      <c r="O48" s="58">
        <f>SUM(O47*100/O51)</f>
        <v>81.185098097258077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829</v>
      </c>
      <c r="F49" s="41">
        <v>566</v>
      </c>
      <c r="G49" s="41">
        <v>1023</v>
      </c>
      <c r="H49" s="41">
        <v>854</v>
      </c>
      <c r="I49" s="89">
        <v>1073</v>
      </c>
      <c r="J49" s="41">
        <v>1116</v>
      </c>
      <c r="K49" s="41">
        <v>1044</v>
      </c>
      <c r="L49" s="59">
        <v>904</v>
      </c>
      <c r="M49" s="41">
        <v>1378</v>
      </c>
      <c r="N49" s="41">
        <v>0</v>
      </c>
      <c r="O49" s="43">
        <f>SUM(C49+D49+E49+F49+G49+H49+I49+J49+K49+L49+M49+N49)</f>
        <v>11109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>
        <f t="shared" si="22"/>
        <v>1.1821241159023499</v>
      </c>
      <c r="F50" s="46">
        <f t="shared" si="22"/>
        <v>0.98783531423983806</v>
      </c>
      <c r="G50" s="46">
        <f t="shared" si="22"/>
        <v>1.4761052753087844</v>
      </c>
      <c r="H50" s="46">
        <f t="shared" si="22"/>
        <v>1.3148980723039971</v>
      </c>
      <c r="I50" s="46">
        <f t="shared" si="22"/>
        <v>1.6157448538601695</v>
      </c>
      <c r="J50" s="46">
        <f t="shared" si="22"/>
        <v>1.697493307374057</v>
      </c>
      <c r="K50" s="46">
        <f t="shared" si="22"/>
        <v>1.5600950402725684</v>
      </c>
      <c r="L50" s="57">
        <f>SUM(L49*100/L51)</f>
        <v>1.3942441161047534</v>
      </c>
      <c r="M50" s="46">
        <f>SUM(M49*100/M51)</f>
        <v>2.081916934838115</v>
      </c>
      <c r="N50" s="46" t="e">
        <f>SUM(N49*100/N51)</f>
        <v>#DIV/0!</v>
      </c>
      <c r="O50" s="58">
        <f>SUM(O49*100/O51)</f>
        <v>1.5511528574640068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70128</v>
      </c>
      <c r="F51" s="6">
        <f t="shared" si="23"/>
        <v>57297</v>
      </c>
      <c r="G51" s="6">
        <f t="shared" si="23"/>
        <v>69304</v>
      </c>
      <c r="H51" s="6">
        <f t="shared" si="23"/>
        <v>64948</v>
      </c>
      <c r="I51" s="6">
        <f t="shared" si="23"/>
        <v>66409</v>
      </c>
      <c r="J51" s="6">
        <f t="shared" si="23"/>
        <v>65744</v>
      </c>
      <c r="K51" s="6">
        <f t="shared" si="23"/>
        <v>66919</v>
      </c>
      <c r="L51" s="35">
        <f t="shared" si="23"/>
        <v>64838</v>
      </c>
      <c r="M51" s="6">
        <f t="shared" si="23"/>
        <v>66189</v>
      </c>
      <c r="N51" s="6">
        <f t="shared" si="23"/>
        <v>0</v>
      </c>
      <c r="O51" s="7">
        <f>O45+O47+O49</f>
        <v>716177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123633</v>
      </c>
      <c r="F52" s="37">
        <f t="shared" si="24"/>
        <v>105967</v>
      </c>
      <c r="G52" s="37">
        <f t="shared" si="24"/>
        <v>124243</v>
      </c>
      <c r="H52" s="37">
        <f t="shared" si="24"/>
        <v>120582</v>
      </c>
      <c r="I52" s="37">
        <f t="shared" si="24"/>
        <v>119195</v>
      </c>
      <c r="J52" s="37">
        <f t="shared" si="24"/>
        <v>121454</v>
      </c>
      <c r="K52" s="37">
        <f t="shared" si="24"/>
        <v>121676</v>
      </c>
      <c r="L52" s="37">
        <f t="shared" si="24"/>
        <v>121944</v>
      </c>
      <c r="M52" s="37">
        <f t="shared" si="24"/>
        <v>120208</v>
      </c>
      <c r="N52" s="37">
        <f t="shared" si="24"/>
        <v>0</v>
      </c>
      <c r="O52" s="38">
        <f t="shared" si="24"/>
        <v>1308495</v>
      </c>
    </row>
    <row r="53" spans="1:15" ht="12.75" customHeight="1">
      <c r="A53" s="16"/>
    </row>
    <row r="54" spans="1:15" ht="14.25" customHeight="1">
      <c r="A54" s="8" t="s">
        <v>22</v>
      </c>
      <c r="F54" s="90" t="s">
        <v>53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2018-12-19T07:25:30Z</cp:lastPrinted>
  <dcterms:created xsi:type="dcterms:W3CDTF">1998-10-28T21:43:10Z</dcterms:created>
  <dcterms:modified xsi:type="dcterms:W3CDTF">2018-12-19T07:42:41Z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