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<sst xmlns="http://schemas.openxmlformats.org/spreadsheetml/2006/main" count="81" uniqueCount="30">
  <si>
    <t>(Unit : TEU)</t>
  </si>
  <si>
    <t>MONTH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</si>
  <si>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</si>
  <si>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</si>
  <si>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</si>
  <si>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</si>
  <si>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</si>
  <si>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</si>
  <si>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</si>
  <si>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</si>
  <si>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</si>
  <si>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</si>
  <si>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</si>
  <si>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</si>
  <si>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</si>
  <si>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</si>
  <si>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</si>
  <si>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</si>
  <si>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</si>
  <si>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</si>
  <si>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</si>
  <si>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</si>
  <si>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</si>
  <si>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</si>
  <si>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</si>
  <si>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</si>
  <si>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</si>
  <si>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</si>
  <si>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Container Throughput at The Private Wharves - 2020</t>
  </si>
  <si>
    <t>TCT (NO. 10)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</si>
</sst>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5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2" fillId="34" borderId="11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1" fontId="52" fillId="33" borderId="11" xfId="0" applyNumberFormat="1" applyFont="1" applyFill="1" applyBorder="1" applyAlignment="1">
      <alignment horizontal="center"/>
    </xf>
    <xf numFmtId="41" fontId="52" fillId="33" borderId="10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41" fontId="7" fillId="36" borderId="11" xfId="0" applyNumberFormat="1" applyFont="1" applyFill="1" applyBorder="1" applyAlignment="1">
      <alignment horizontal="center"/>
    </xf>
    <xf numFmtId="41" fontId="7" fillId="36" borderId="0" xfId="0" applyNumberFormat="1" applyFont="1" applyFill="1" applyBorder="1" applyAlignment="1">
      <alignment horizontal="center"/>
    </xf>
    <xf numFmtId="41" fontId="10" fillId="36" borderId="10" xfId="0" applyNumberFormat="1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7" borderId="13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41" fontId="7" fillId="37" borderId="11" xfId="0" applyNumberFormat="1" applyFont="1" applyFill="1" applyBorder="1" applyAlignment="1">
      <alignment horizontal="center"/>
    </xf>
    <xf numFmtId="41" fontId="7" fillId="37" borderId="0" xfId="0" applyNumberFormat="1" applyFont="1" applyFill="1" applyBorder="1" applyAlignment="1">
      <alignment horizontal="center"/>
    </xf>
    <xf numFmtId="41" fontId="52" fillId="37" borderId="11" xfId="0" applyNumberFormat="1" applyFont="1" applyFill="1" applyBorder="1" applyAlignment="1">
      <alignment horizontal="center"/>
    </xf>
    <xf numFmtId="41" fontId="52" fillId="37" borderId="0" xfId="0" applyNumberFormat="1" applyFont="1" applyFill="1" applyBorder="1" applyAlignment="1">
      <alignment horizontal="center"/>
    </xf>
    <xf numFmtId="41" fontId="10" fillId="37" borderId="10" xfId="0" applyNumberFormat="1" applyFont="1" applyFill="1" applyBorder="1" applyAlignment="1">
      <alignment horizontal="center"/>
    </xf>
    <xf numFmtId="41" fontId="10" fillId="37" borderId="0" xfId="0" applyNumberFormat="1" applyFont="1" applyFill="1" applyBorder="1" applyAlignment="1">
      <alignment horizontal="center"/>
    </xf>
    <xf numFmtId="41" fontId="10" fillId="37" borderId="11" xfId="0" applyNumberFormat="1" applyFont="1" applyFill="1" applyBorder="1" applyAlignment="1">
      <alignment horizontal="center"/>
    </xf>
    <xf numFmtId="41" fontId="10" fillId="36" borderId="11" xfId="0" applyNumberFormat="1" applyFont="1" applyFill="1" applyBorder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9" xfId="0" applyFont="1" applyFill="1" applyBorder="1" applyAlignment="1">
      <alignment/>
    </xf>
    <xf numFmtId="0" fontId="13" fillId="38" borderId="15" xfId="0" applyFont="1" applyFill="1" applyBorder="1" applyAlignment="1">
      <alignment/>
    </xf>
    <xf numFmtId="3" fontId="15" fillId="0" borderId="0" xfId="55" applyNumberFormat="1" applyFont="1" applyBorder="1" applyProtection="1">
      <alignment/>
      <protection/>
    </xf>
    <xf numFmtId="0" fontId="15" fillId="0" borderId="0" xfId="0" applyFont="1" applyAlignment="1">
      <alignment horizontal="center"/>
    </xf>
    <xf numFmtId="0" fontId="13" fillId="38" borderId="18" xfId="0" applyFont="1" applyFill="1" applyBorder="1" applyAlignment="1">
      <alignment horizontal="center"/>
    </xf>
    <xf numFmtId="0" fontId="13" fillId="38" borderId="19" xfId="0" applyFont="1" applyFill="1" applyBorder="1" applyAlignment="1">
      <alignment horizontal="center"/>
    </xf>
    <xf numFmtId="0" fontId="13" fillId="38" borderId="1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8" borderId="10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41" fontId="52" fillId="33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4105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G1">
      <selection activeCell="AS23" sqref="AS23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5" width="7.8515625" style="0" customWidth="1"/>
    <col min="6" max="6" width="5.8515625" style="0" bestFit="1" customWidth="1"/>
    <col min="7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</row>
    <row r="3" spans="1:41" ht="21.75">
      <c r="A3" s="16"/>
      <c r="B3" s="12"/>
      <c r="C3" s="12"/>
      <c r="D3" s="12"/>
      <c r="E3" s="12"/>
      <c r="F3" s="12"/>
      <c r="G3" s="60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1"/>
      <c r="AD3" s="1"/>
      <c r="AE3" s="1"/>
      <c r="AF3" s="1"/>
      <c r="AG3" s="1"/>
      <c r="AH3" s="1"/>
      <c r="AI3" s="1"/>
      <c r="AJ3" s="1"/>
      <c r="AK3" s="1"/>
      <c r="AL3" s="1"/>
      <c r="AO3" s="31" t="s">
        <v>27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35">
        <v>2020</v>
      </c>
      <c r="B5" s="64" t="s">
        <v>19</v>
      </c>
      <c r="C5" s="69"/>
      <c r="D5" s="69"/>
      <c r="E5" s="70"/>
      <c r="F5" s="70"/>
      <c r="G5" s="71"/>
      <c r="H5" s="62" t="s">
        <v>29</v>
      </c>
      <c r="I5" s="63"/>
      <c r="J5" s="63"/>
      <c r="K5" s="63"/>
      <c r="L5" s="63"/>
      <c r="M5" s="64"/>
      <c r="N5" s="62" t="s">
        <v>18</v>
      </c>
      <c r="O5" s="63"/>
      <c r="P5" s="63"/>
      <c r="Q5" s="63"/>
      <c r="R5" s="63"/>
      <c r="S5" s="64"/>
      <c r="T5" s="62" t="s">
        <v>21</v>
      </c>
      <c r="U5" s="63"/>
      <c r="V5" s="63"/>
      <c r="W5" s="63"/>
      <c r="X5" s="63"/>
      <c r="Y5" s="64"/>
      <c r="Z5" s="62" t="s">
        <v>25</v>
      </c>
      <c r="AA5" s="63"/>
      <c r="AB5" s="63"/>
      <c r="AC5" s="63"/>
      <c r="AD5" s="63"/>
      <c r="AE5" s="64"/>
      <c r="AF5" s="62" t="s">
        <v>26</v>
      </c>
      <c r="AG5" s="63"/>
      <c r="AH5" s="63"/>
      <c r="AI5" s="63"/>
      <c r="AJ5" s="63"/>
      <c r="AK5" s="64"/>
      <c r="AL5" s="56"/>
      <c r="AM5" s="57"/>
      <c r="AN5" s="57"/>
      <c r="AO5" s="58" t="s">
        <v>2</v>
      </c>
      <c r="AP5" s="58"/>
      <c r="AQ5" s="59"/>
      <c r="AS5"/>
      <c r="AT5"/>
      <c r="AU5"/>
    </row>
    <row r="6" spans="1:43" ht="21.75">
      <c r="A6" s="36" t="s">
        <v>1</v>
      </c>
      <c r="B6" s="72" t="s">
        <v>3</v>
      </c>
      <c r="C6" s="73"/>
      <c r="D6" s="74"/>
      <c r="E6" s="44"/>
      <c r="F6" s="45" t="s">
        <v>20</v>
      </c>
      <c r="G6" s="46"/>
      <c r="H6" s="72" t="s">
        <v>3</v>
      </c>
      <c r="I6" s="73"/>
      <c r="J6" s="74"/>
      <c r="K6" s="44"/>
      <c r="L6" s="45" t="s">
        <v>20</v>
      </c>
      <c r="M6" s="46"/>
      <c r="N6" s="72" t="s">
        <v>3</v>
      </c>
      <c r="O6" s="73"/>
      <c r="P6" s="74"/>
      <c r="Q6" s="44"/>
      <c r="R6" s="45" t="s">
        <v>20</v>
      </c>
      <c r="S6" s="46"/>
      <c r="T6" s="72" t="s">
        <v>3</v>
      </c>
      <c r="U6" s="73"/>
      <c r="V6" s="74"/>
      <c r="W6" s="44"/>
      <c r="X6" s="45" t="s">
        <v>20</v>
      </c>
      <c r="Y6" s="46"/>
      <c r="Z6" s="65" t="s">
        <v>3</v>
      </c>
      <c r="AA6" s="66"/>
      <c r="AB6" s="67"/>
      <c r="AC6" s="44"/>
      <c r="AD6" s="45" t="s">
        <v>20</v>
      </c>
      <c r="AE6" s="46"/>
      <c r="AF6" s="65" t="s">
        <v>3</v>
      </c>
      <c r="AG6" s="66"/>
      <c r="AH6" s="67"/>
      <c r="AI6" s="44"/>
      <c r="AJ6" s="45" t="s">
        <v>20</v>
      </c>
      <c r="AK6" s="46"/>
      <c r="AL6" s="21"/>
      <c r="AM6" s="22" t="s">
        <v>22</v>
      </c>
      <c r="AN6" s="23"/>
      <c r="AO6" s="75" t="s">
        <v>23</v>
      </c>
      <c r="AP6" s="76"/>
      <c r="AQ6" s="77"/>
    </row>
    <row r="7" spans="1:43" ht="21.75">
      <c r="A7" s="37"/>
      <c r="B7" s="34" t="s">
        <v>24</v>
      </c>
      <c r="C7" s="24" t="s">
        <v>4</v>
      </c>
      <c r="D7" s="24" t="s">
        <v>17</v>
      </c>
      <c r="E7" s="47" t="s">
        <v>24</v>
      </c>
      <c r="F7" s="47" t="s">
        <v>4</v>
      </c>
      <c r="G7" s="47" t="s">
        <v>17</v>
      </c>
      <c r="H7" s="24" t="s">
        <v>24</v>
      </c>
      <c r="I7" s="24" t="s">
        <v>4</v>
      </c>
      <c r="J7" s="24" t="s">
        <v>17</v>
      </c>
      <c r="K7" s="47" t="s">
        <v>24</v>
      </c>
      <c r="L7" s="47" t="s">
        <v>4</v>
      </c>
      <c r="M7" s="47" t="s">
        <v>17</v>
      </c>
      <c r="N7" s="24" t="s">
        <v>24</v>
      </c>
      <c r="O7" s="24" t="s">
        <v>4</v>
      </c>
      <c r="P7" s="24" t="s">
        <v>17</v>
      </c>
      <c r="Q7" s="47" t="s">
        <v>24</v>
      </c>
      <c r="R7" s="47" t="s">
        <v>4</v>
      </c>
      <c r="S7" s="47" t="s">
        <v>17</v>
      </c>
      <c r="T7" s="24" t="s">
        <v>24</v>
      </c>
      <c r="U7" s="24" t="s">
        <v>4</v>
      </c>
      <c r="V7" s="24" t="s">
        <v>17</v>
      </c>
      <c r="W7" s="47" t="s">
        <v>24</v>
      </c>
      <c r="X7" s="47" t="s">
        <v>4</v>
      </c>
      <c r="Y7" s="47" t="s">
        <v>17</v>
      </c>
      <c r="Z7" s="24" t="s">
        <v>24</v>
      </c>
      <c r="AA7" s="24" t="s">
        <v>4</v>
      </c>
      <c r="AB7" s="24" t="s">
        <v>17</v>
      </c>
      <c r="AC7" s="47" t="s">
        <v>24</v>
      </c>
      <c r="AD7" s="47" t="s">
        <v>4</v>
      </c>
      <c r="AE7" s="47" t="s">
        <v>17</v>
      </c>
      <c r="AF7" s="24" t="s">
        <v>24</v>
      </c>
      <c r="AG7" s="24" t="s">
        <v>4</v>
      </c>
      <c r="AH7" s="24" t="s">
        <v>17</v>
      </c>
      <c r="AI7" s="47" t="s">
        <v>24</v>
      </c>
      <c r="AJ7" s="47" t="s">
        <v>4</v>
      </c>
      <c r="AK7" s="47" t="s">
        <v>17</v>
      </c>
      <c r="AL7" s="17" t="s">
        <v>24</v>
      </c>
      <c r="AM7" s="17" t="s">
        <v>4</v>
      </c>
      <c r="AN7" s="17" t="s">
        <v>17</v>
      </c>
      <c r="AO7" s="40" t="s">
        <v>24</v>
      </c>
      <c r="AP7" s="40" t="s">
        <v>4</v>
      </c>
      <c r="AQ7" s="40" t="s">
        <v>17</v>
      </c>
    </row>
    <row r="8" spans="1:43" ht="21.75">
      <c r="A8" s="38" t="s">
        <v>5</v>
      </c>
      <c r="B8" s="25">
        <v>2419</v>
      </c>
      <c r="C8" s="26">
        <v>88</v>
      </c>
      <c r="D8" s="25">
        <f>SUM(B8:C8)</f>
        <v>2507</v>
      </c>
      <c r="E8" s="48">
        <v>1954</v>
      </c>
      <c r="F8" s="49">
        <v>20</v>
      </c>
      <c r="G8" s="48">
        <f aca="true" t="shared" si="0" ref="G8:G19">SUM(E8:F8)</f>
        <v>1974</v>
      </c>
      <c r="H8" s="25">
        <v>68</v>
      </c>
      <c r="I8" s="26">
        <v>1007</v>
      </c>
      <c r="J8" s="25">
        <f>SUM(H8:I8)</f>
        <v>1075</v>
      </c>
      <c r="K8" s="48">
        <v>1814</v>
      </c>
      <c r="L8" s="49">
        <v>49</v>
      </c>
      <c r="M8" s="48">
        <f aca="true" t="shared" si="1" ref="M8:M19">SUM(K8:L8)</f>
        <v>1863</v>
      </c>
      <c r="N8" s="26">
        <v>3248</v>
      </c>
      <c r="O8" s="25">
        <v>331</v>
      </c>
      <c r="P8" s="26">
        <f>SUM(N8:O8)</f>
        <v>3579</v>
      </c>
      <c r="Q8" s="49">
        <v>3255</v>
      </c>
      <c r="R8" s="48">
        <v>175</v>
      </c>
      <c r="S8" s="48">
        <f aca="true" t="shared" si="2" ref="S8:S19">SUM(Q8:R8)</f>
        <v>3430</v>
      </c>
      <c r="T8" s="26">
        <v>3052</v>
      </c>
      <c r="U8" s="26">
        <v>2204</v>
      </c>
      <c r="V8" s="26">
        <f>SUM(T8:U8)</f>
        <v>5256</v>
      </c>
      <c r="W8" s="48">
        <v>3207</v>
      </c>
      <c r="X8" s="48">
        <v>40</v>
      </c>
      <c r="Y8" s="48">
        <f aca="true" t="shared" si="3" ref="Y8:Y19">SUM(W8:X8)</f>
        <v>3247</v>
      </c>
      <c r="Z8" s="30">
        <v>0</v>
      </c>
      <c r="AA8" s="30">
        <v>0</v>
      </c>
      <c r="AB8" s="30">
        <f>SUM(Z8:AA8)</f>
        <v>0</v>
      </c>
      <c r="AC8" s="50">
        <v>0</v>
      </c>
      <c r="AD8" s="50">
        <v>0</v>
      </c>
      <c r="AE8" s="50">
        <f aca="true" t="shared" si="4" ref="AE8:AE19">SUM(AC8:AD8)</f>
        <v>0</v>
      </c>
      <c r="AF8" s="30">
        <v>3142</v>
      </c>
      <c r="AG8" s="30">
        <v>148</v>
      </c>
      <c r="AH8" s="30">
        <f>SUM(AF8:AG8)</f>
        <v>3290</v>
      </c>
      <c r="AI8" s="50">
        <v>3661</v>
      </c>
      <c r="AJ8" s="50">
        <v>11</v>
      </c>
      <c r="AK8" s="50">
        <f aca="true" t="shared" si="5" ref="AK8:AK19">SUM(AI8:AJ8)</f>
        <v>3672</v>
      </c>
      <c r="AL8" s="19">
        <f>SUM(B8+H8+N8+T8+Z8+AF8)</f>
        <v>11929</v>
      </c>
      <c r="AM8" s="18">
        <f>SUM(C8+I8+O8+U8+AA8+AG8)</f>
        <v>3778</v>
      </c>
      <c r="AN8" s="19">
        <f aca="true" t="shared" si="6" ref="AN8:AN19">SUM(AL8:AM8)</f>
        <v>15707</v>
      </c>
      <c r="AO8" s="42">
        <f>SUM(E8+K8+Q8+W8+AC8+AI8)</f>
        <v>13891</v>
      </c>
      <c r="AP8" s="41">
        <f>SUM(F8+L8+R8+X8+AD8+AJ8)</f>
        <v>295</v>
      </c>
      <c r="AQ8" s="41">
        <f>SUM(AO8:AP8)</f>
        <v>14186</v>
      </c>
    </row>
    <row r="9" spans="1:43" ht="21.75">
      <c r="A9" s="38" t="s">
        <v>6</v>
      </c>
      <c r="B9" s="25">
        <v>2387</v>
      </c>
      <c r="C9" s="26">
        <v>389</v>
      </c>
      <c r="D9" s="25">
        <f>SUM(B9:C9)</f>
        <v>2776</v>
      </c>
      <c r="E9" s="48">
        <v>2249</v>
      </c>
      <c r="F9" s="49">
        <v>0</v>
      </c>
      <c r="G9" s="48">
        <f t="shared" si="0"/>
        <v>2249</v>
      </c>
      <c r="H9" s="25">
        <v>134</v>
      </c>
      <c r="I9" s="26">
        <v>1518</v>
      </c>
      <c r="J9" s="25">
        <f>SUM(H9:I9)</f>
        <v>1652</v>
      </c>
      <c r="K9" s="48">
        <v>2562</v>
      </c>
      <c r="L9" s="49">
        <v>73</v>
      </c>
      <c r="M9" s="48">
        <f t="shared" si="1"/>
        <v>2635</v>
      </c>
      <c r="N9" s="26">
        <v>2266</v>
      </c>
      <c r="O9" s="25">
        <v>516</v>
      </c>
      <c r="P9" s="26">
        <f>SUM(N9:O9)</f>
        <v>2782</v>
      </c>
      <c r="Q9" s="49">
        <v>4993</v>
      </c>
      <c r="R9" s="48">
        <v>152</v>
      </c>
      <c r="S9" s="48">
        <f t="shared" si="2"/>
        <v>5145</v>
      </c>
      <c r="T9" s="26">
        <v>1527</v>
      </c>
      <c r="U9" s="26">
        <v>3359</v>
      </c>
      <c r="V9" s="26">
        <f>SUM(T9:U9)</f>
        <v>4886</v>
      </c>
      <c r="W9" s="48">
        <v>3479</v>
      </c>
      <c r="X9" s="48">
        <v>82</v>
      </c>
      <c r="Y9" s="48">
        <f t="shared" si="3"/>
        <v>3561</v>
      </c>
      <c r="Z9" s="30">
        <v>0</v>
      </c>
      <c r="AA9" s="30">
        <v>0</v>
      </c>
      <c r="AB9" s="30">
        <f>SUM(Z9:AA9)</f>
        <v>0</v>
      </c>
      <c r="AC9" s="50">
        <v>0</v>
      </c>
      <c r="AD9" s="50">
        <v>0</v>
      </c>
      <c r="AE9" s="50">
        <f t="shared" si="4"/>
        <v>0</v>
      </c>
      <c r="AF9" s="30">
        <v>1586</v>
      </c>
      <c r="AG9" s="30">
        <v>104</v>
      </c>
      <c r="AH9" s="30">
        <f>SUM(AF9:AG9)</f>
        <v>1690</v>
      </c>
      <c r="AI9" s="50">
        <v>5197</v>
      </c>
      <c r="AJ9" s="50">
        <v>5</v>
      </c>
      <c r="AK9" s="50">
        <f t="shared" si="5"/>
        <v>5202</v>
      </c>
      <c r="AL9" s="32">
        <f aca="true" t="shared" si="7" ref="AL9:AL19">SUM(B9+H9+N9+T9+Z9+AF9)</f>
        <v>7900</v>
      </c>
      <c r="AM9" s="32">
        <f>SUM(C9+I9+O9+U9+AA9+AG9)</f>
        <v>5886</v>
      </c>
      <c r="AN9" s="32">
        <f t="shared" si="6"/>
        <v>13786</v>
      </c>
      <c r="AO9" s="42">
        <f>SUM(E9+K9+Q9+W9+AC9+AI9)</f>
        <v>18480</v>
      </c>
      <c r="AP9" s="41">
        <f>SUM(F9+L9+R9+X9+AD9+AJ9)</f>
        <v>312</v>
      </c>
      <c r="AQ9" s="41">
        <f>SUM(AO9:AP9)</f>
        <v>18792</v>
      </c>
    </row>
    <row r="10" spans="1:43" ht="21.75">
      <c r="A10" s="38" t="s">
        <v>7</v>
      </c>
      <c r="B10" s="25">
        <v>2113</v>
      </c>
      <c r="C10" s="26">
        <v>103</v>
      </c>
      <c r="D10" s="25">
        <f>SUM(B10+C10)</f>
        <v>2216</v>
      </c>
      <c r="E10" s="48">
        <v>2096</v>
      </c>
      <c r="F10" s="49">
        <v>1</v>
      </c>
      <c r="G10" s="48">
        <f t="shared" si="0"/>
        <v>2097</v>
      </c>
      <c r="H10" s="25">
        <v>274</v>
      </c>
      <c r="I10" s="26">
        <v>2863</v>
      </c>
      <c r="J10" s="25">
        <f>SUM(H10+I10)</f>
        <v>3137</v>
      </c>
      <c r="K10" s="48">
        <v>3178</v>
      </c>
      <c r="L10" s="49">
        <v>24</v>
      </c>
      <c r="M10" s="48">
        <f t="shared" si="1"/>
        <v>3202</v>
      </c>
      <c r="N10" s="28">
        <v>3493</v>
      </c>
      <c r="O10" s="27">
        <v>799</v>
      </c>
      <c r="P10" s="28">
        <f>SUM(N10+O10)</f>
        <v>4292</v>
      </c>
      <c r="Q10" s="53">
        <v>6062</v>
      </c>
      <c r="R10" s="54">
        <v>22</v>
      </c>
      <c r="S10" s="54">
        <f t="shared" si="2"/>
        <v>6084</v>
      </c>
      <c r="T10" s="26">
        <v>2860</v>
      </c>
      <c r="U10" s="26">
        <v>3186</v>
      </c>
      <c r="V10" s="26">
        <f>SUM(T10:U10)</f>
        <v>6046</v>
      </c>
      <c r="W10" s="48">
        <v>4217</v>
      </c>
      <c r="X10" s="48">
        <v>134</v>
      </c>
      <c r="Y10" s="48">
        <f t="shared" si="3"/>
        <v>4351</v>
      </c>
      <c r="Z10" s="30">
        <v>0</v>
      </c>
      <c r="AA10" s="30">
        <v>0</v>
      </c>
      <c r="AB10" s="30">
        <f>SUM(Z10:AA10)</f>
        <v>0</v>
      </c>
      <c r="AC10" s="50">
        <v>0</v>
      </c>
      <c r="AD10" s="50">
        <v>0</v>
      </c>
      <c r="AE10" s="50">
        <f t="shared" si="4"/>
        <v>0</v>
      </c>
      <c r="AF10" s="30">
        <v>3308</v>
      </c>
      <c r="AG10" s="30">
        <v>696</v>
      </c>
      <c r="AH10" s="30">
        <f>SUM(AF10:AG10)</f>
        <v>4004</v>
      </c>
      <c r="AI10" s="50">
        <v>6268</v>
      </c>
      <c r="AJ10" s="50">
        <v>84</v>
      </c>
      <c r="AK10" s="50">
        <f t="shared" si="5"/>
        <v>6352</v>
      </c>
      <c r="AL10" s="19">
        <f t="shared" si="7"/>
        <v>12048</v>
      </c>
      <c r="AM10" s="18">
        <f aca="true" t="shared" si="8" ref="AM10:AM19">SUM(C10+I10+O10+U10+AA10+AG10)</f>
        <v>7647</v>
      </c>
      <c r="AN10" s="19">
        <f t="shared" si="6"/>
        <v>19695</v>
      </c>
      <c r="AO10" s="42">
        <f aca="true" t="shared" si="9" ref="AO10:AO19">SUM(E10+K10+Q10+W10+AC10+AI10)</f>
        <v>21821</v>
      </c>
      <c r="AP10" s="41">
        <f aca="true" t="shared" si="10" ref="AP10:AP19">SUM(F10+L10+R10+X10+AD10+AJ10)</f>
        <v>265</v>
      </c>
      <c r="AQ10" s="41">
        <f>SUM(AO10:AP10)</f>
        <v>22086</v>
      </c>
    </row>
    <row r="11" spans="1:43" ht="21.75">
      <c r="A11" s="38" t="s">
        <v>8</v>
      </c>
      <c r="B11" s="25">
        <v>2433</v>
      </c>
      <c r="C11" s="26">
        <v>400</v>
      </c>
      <c r="D11" s="25">
        <f>SUM(B11+C11)</f>
        <v>2833</v>
      </c>
      <c r="E11" s="48">
        <v>1985</v>
      </c>
      <c r="F11" s="49">
        <v>3</v>
      </c>
      <c r="G11" s="48">
        <f t="shared" si="0"/>
        <v>1988</v>
      </c>
      <c r="H11" s="25">
        <v>96</v>
      </c>
      <c r="I11" s="26">
        <v>872</v>
      </c>
      <c r="J11" s="25">
        <f>SUM(H11+I11)</f>
        <v>968</v>
      </c>
      <c r="K11" s="48">
        <v>1226</v>
      </c>
      <c r="L11" s="49">
        <v>18</v>
      </c>
      <c r="M11" s="48">
        <f t="shared" si="1"/>
        <v>1244</v>
      </c>
      <c r="N11" s="26">
        <v>3005</v>
      </c>
      <c r="O11" s="25">
        <v>681</v>
      </c>
      <c r="P11" s="26">
        <f>SUM(N11+O11)</f>
        <v>3686</v>
      </c>
      <c r="Q11" s="49">
        <v>4372</v>
      </c>
      <c r="R11" s="48">
        <v>55</v>
      </c>
      <c r="S11" s="48">
        <f t="shared" si="2"/>
        <v>4427</v>
      </c>
      <c r="T11" s="26">
        <v>1992</v>
      </c>
      <c r="U11" s="26">
        <v>3184</v>
      </c>
      <c r="V11" s="26">
        <f aca="true" t="shared" si="11" ref="V11:V19">SUM(T11:U11)</f>
        <v>5176</v>
      </c>
      <c r="W11" s="48">
        <v>2724</v>
      </c>
      <c r="X11" s="48">
        <v>0</v>
      </c>
      <c r="Y11" s="48">
        <f t="shared" si="3"/>
        <v>2724</v>
      </c>
      <c r="Z11" s="30">
        <v>0</v>
      </c>
      <c r="AA11" s="30">
        <v>0</v>
      </c>
      <c r="AB11" s="30">
        <f aca="true" t="shared" si="12" ref="AB11:AB19">SUM(Z11:AA11)</f>
        <v>0</v>
      </c>
      <c r="AC11" s="50">
        <v>0</v>
      </c>
      <c r="AD11" s="50">
        <v>0</v>
      </c>
      <c r="AE11" s="50">
        <f t="shared" si="4"/>
        <v>0</v>
      </c>
      <c r="AF11" s="30">
        <v>2069</v>
      </c>
      <c r="AG11" s="30">
        <v>550</v>
      </c>
      <c r="AH11" s="30">
        <f aca="true" t="shared" si="13" ref="AH11:AH19">SUM(AF11:AG11)</f>
        <v>2619</v>
      </c>
      <c r="AI11" s="50">
        <v>4436</v>
      </c>
      <c r="AJ11" s="50">
        <v>71</v>
      </c>
      <c r="AK11" s="50">
        <f t="shared" si="5"/>
        <v>4507</v>
      </c>
      <c r="AL11" s="19">
        <f t="shared" si="7"/>
        <v>9595</v>
      </c>
      <c r="AM11" s="18">
        <f t="shared" si="8"/>
        <v>5687</v>
      </c>
      <c r="AN11" s="19">
        <f t="shared" si="6"/>
        <v>15282</v>
      </c>
      <c r="AO11" s="42">
        <f t="shared" si="9"/>
        <v>14743</v>
      </c>
      <c r="AP11" s="41">
        <f t="shared" si="10"/>
        <v>147</v>
      </c>
      <c r="AQ11" s="41">
        <f aca="true" t="shared" si="14" ref="AQ11:AQ19">SUM(AO11:AP11)</f>
        <v>14890</v>
      </c>
    </row>
    <row r="12" spans="1:43" ht="21.75">
      <c r="A12" s="38" t="s">
        <v>9</v>
      </c>
      <c r="B12" s="27">
        <v>2176</v>
      </c>
      <c r="C12" s="28">
        <v>200</v>
      </c>
      <c r="D12" s="25">
        <f aca="true" t="shared" si="15" ref="D12:D19">SUM(B12+C12)</f>
        <v>2376</v>
      </c>
      <c r="E12" s="48">
        <v>2538</v>
      </c>
      <c r="F12" s="49">
        <v>14</v>
      </c>
      <c r="G12" s="48">
        <f t="shared" si="0"/>
        <v>2552</v>
      </c>
      <c r="H12" s="27">
        <v>63</v>
      </c>
      <c r="I12" s="28">
        <v>668</v>
      </c>
      <c r="J12" s="25">
        <f aca="true" t="shared" si="16" ref="J12:J19">SUM(H12+I12)</f>
        <v>731</v>
      </c>
      <c r="K12" s="48">
        <v>1586</v>
      </c>
      <c r="L12" s="49">
        <v>20</v>
      </c>
      <c r="M12" s="48">
        <f t="shared" si="1"/>
        <v>1606</v>
      </c>
      <c r="N12" s="28">
        <v>2514</v>
      </c>
      <c r="O12" s="27">
        <v>1447</v>
      </c>
      <c r="P12" s="26">
        <f aca="true" t="shared" si="17" ref="P12:P19">SUM(N12+O12)</f>
        <v>3961</v>
      </c>
      <c r="Q12" s="49">
        <v>5514</v>
      </c>
      <c r="R12" s="48">
        <v>115</v>
      </c>
      <c r="S12" s="48">
        <f t="shared" si="2"/>
        <v>5629</v>
      </c>
      <c r="T12" s="28">
        <v>2225</v>
      </c>
      <c r="U12" s="28">
        <v>4197</v>
      </c>
      <c r="V12" s="26">
        <f t="shared" si="11"/>
        <v>6422</v>
      </c>
      <c r="W12" s="48">
        <v>4192</v>
      </c>
      <c r="X12" s="48">
        <v>0</v>
      </c>
      <c r="Y12" s="48">
        <f t="shared" si="3"/>
        <v>4192</v>
      </c>
      <c r="Z12" s="30">
        <v>0</v>
      </c>
      <c r="AA12" s="30">
        <v>0</v>
      </c>
      <c r="AB12" s="30">
        <f t="shared" si="12"/>
        <v>0</v>
      </c>
      <c r="AC12" s="50">
        <v>0</v>
      </c>
      <c r="AD12" s="50">
        <v>0</v>
      </c>
      <c r="AE12" s="50">
        <f t="shared" si="4"/>
        <v>0</v>
      </c>
      <c r="AF12" s="30">
        <v>2556</v>
      </c>
      <c r="AG12" s="30">
        <v>77</v>
      </c>
      <c r="AH12" s="30">
        <f t="shared" si="13"/>
        <v>2633</v>
      </c>
      <c r="AI12" s="50">
        <v>5581</v>
      </c>
      <c r="AJ12" s="50">
        <v>39</v>
      </c>
      <c r="AK12" s="50">
        <f t="shared" si="5"/>
        <v>5620</v>
      </c>
      <c r="AL12" s="19">
        <f t="shared" si="7"/>
        <v>9534</v>
      </c>
      <c r="AM12" s="18">
        <f t="shared" si="8"/>
        <v>6589</v>
      </c>
      <c r="AN12" s="19">
        <f t="shared" si="6"/>
        <v>16123</v>
      </c>
      <c r="AO12" s="42">
        <f t="shared" si="9"/>
        <v>19411</v>
      </c>
      <c r="AP12" s="41">
        <f t="shared" si="10"/>
        <v>188</v>
      </c>
      <c r="AQ12" s="41">
        <f t="shared" si="14"/>
        <v>19599</v>
      </c>
    </row>
    <row r="13" spans="1:43" ht="21.75">
      <c r="A13" s="38" t="s">
        <v>10</v>
      </c>
      <c r="B13" s="25">
        <v>1880</v>
      </c>
      <c r="C13" s="26">
        <v>100</v>
      </c>
      <c r="D13" s="25">
        <f t="shared" si="15"/>
        <v>1980</v>
      </c>
      <c r="E13" s="48">
        <v>1990</v>
      </c>
      <c r="F13" s="49">
        <v>0</v>
      </c>
      <c r="G13" s="48">
        <f t="shared" si="0"/>
        <v>1990</v>
      </c>
      <c r="H13" s="25">
        <v>224</v>
      </c>
      <c r="I13" s="26">
        <v>1158</v>
      </c>
      <c r="J13" s="25">
        <f t="shared" si="16"/>
        <v>1382</v>
      </c>
      <c r="K13" s="48">
        <v>2049</v>
      </c>
      <c r="L13" s="49">
        <v>58</v>
      </c>
      <c r="M13" s="48">
        <f t="shared" si="1"/>
        <v>2107</v>
      </c>
      <c r="N13" s="26">
        <v>3146</v>
      </c>
      <c r="O13" s="25">
        <v>1785</v>
      </c>
      <c r="P13" s="26">
        <f t="shared" si="17"/>
        <v>4931</v>
      </c>
      <c r="Q13" s="49">
        <v>6288</v>
      </c>
      <c r="R13" s="48">
        <v>13</v>
      </c>
      <c r="S13" s="48">
        <f t="shared" si="2"/>
        <v>6301</v>
      </c>
      <c r="T13" s="30">
        <v>3036</v>
      </c>
      <c r="U13" s="30">
        <v>2908</v>
      </c>
      <c r="V13" s="30">
        <f t="shared" si="11"/>
        <v>5944</v>
      </c>
      <c r="W13" s="50">
        <v>4147</v>
      </c>
      <c r="X13" s="50">
        <v>2</v>
      </c>
      <c r="Y13" s="50">
        <f t="shared" si="3"/>
        <v>4149</v>
      </c>
      <c r="Z13" s="30">
        <v>0</v>
      </c>
      <c r="AA13" s="30">
        <v>0</v>
      </c>
      <c r="AB13" s="30">
        <f t="shared" si="12"/>
        <v>0</v>
      </c>
      <c r="AC13" s="50">
        <v>0</v>
      </c>
      <c r="AD13" s="50">
        <v>0</v>
      </c>
      <c r="AE13" s="50">
        <f t="shared" si="4"/>
        <v>0</v>
      </c>
      <c r="AF13" s="30">
        <v>2245</v>
      </c>
      <c r="AG13" s="30">
        <v>29</v>
      </c>
      <c r="AH13" s="30">
        <f t="shared" si="13"/>
        <v>2274</v>
      </c>
      <c r="AI13" s="50">
        <v>5171</v>
      </c>
      <c r="AJ13" s="50">
        <v>5</v>
      </c>
      <c r="AK13" s="50">
        <f t="shared" si="5"/>
        <v>5176</v>
      </c>
      <c r="AL13" s="18">
        <f t="shared" si="7"/>
        <v>10531</v>
      </c>
      <c r="AM13" s="18">
        <f t="shared" si="8"/>
        <v>5980</v>
      </c>
      <c r="AN13" s="18">
        <f t="shared" si="6"/>
        <v>16511</v>
      </c>
      <c r="AO13" s="42">
        <f t="shared" si="9"/>
        <v>19645</v>
      </c>
      <c r="AP13" s="41">
        <f t="shared" si="10"/>
        <v>78</v>
      </c>
      <c r="AQ13" s="55">
        <f t="shared" si="14"/>
        <v>19723</v>
      </c>
    </row>
    <row r="14" spans="1:43" ht="21.75">
      <c r="A14" s="38" t="s">
        <v>11</v>
      </c>
      <c r="B14" s="25">
        <v>2531</v>
      </c>
      <c r="C14" s="26">
        <v>100</v>
      </c>
      <c r="D14" s="25">
        <f t="shared" si="15"/>
        <v>2631</v>
      </c>
      <c r="E14" s="48">
        <v>2041</v>
      </c>
      <c r="F14" s="49">
        <v>0</v>
      </c>
      <c r="G14" s="48">
        <f t="shared" si="0"/>
        <v>2041</v>
      </c>
      <c r="H14" s="25">
        <v>198</v>
      </c>
      <c r="I14" s="26">
        <v>808</v>
      </c>
      <c r="J14" s="25">
        <f t="shared" si="16"/>
        <v>1006</v>
      </c>
      <c r="K14" s="48">
        <v>1980</v>
      </c>
      <c r="L14" s="49">
        <v>8</v>
      </c>
      <c r="M14" s="48">
        <f t="shared" si="1"/>
        <v>1988</v>
      </c>
      <c r="N14" s="26">
        <v>3183</v>
      </c>
      <c r="O14" s="25">
        <v>869</v>
      </c>
      <c r="P14" s="26">
        <f t="shared" si="17"/>
        <v>4052</v>
      </c>
      <c r="Q14" s="49">
        <v>5723</v>
      </c>
      <c r="R14" s="48">
        <v>45</v>
      </c>
      <c r="S14" s="48">
        <f t="shared" si="2"/>
        <v>5768</v>
      </c>
      <c r="T14" s="26">
        <v>4786</v>
      </c>
      <c r="U14" s="26">
        <v>1540</v>
      </c>
      <c r="V14" s="26">
        <f t="shared" si="11"/>
        <v>6326</v>
      </c>
      <c r="W14" s="48">
        <v>4534</v>
      </c>
      <c r="X14" s="48">
        <v>19</v>
      </c>
      <c r="Y14" s="48">
        <f t="shared" si="3"/>
        <v>4553</v>
      </c>
      <c r="Z14" s="30">
        <v>0</v>
      </c>
      <c r="AA14" s="30">
        <v>0</v>
      </c>
      <c r="AB14" s="30">
        <f t="shared" si="12"/>
        <v>0</v>
      </c>
      <c r="AC14" s="50">
        <v>0</v>
      </c>
      <c r="AD14" s="50">
        <v>0</v>
      </c>
      <c r="AE14" s="50">
        <f t="shared" si="4"/>
        <v>0</v>
      </c>
      <c r="AF14" s="30">
        <v>2180</v>
      </c>
      <c r="AG14" s="30">
        <v>41</v>
      </c>
      <c r="AH14" s="30">
        <f t="shared" si="13"/>
        <v>2221</v>
      </c>
      <c r="AI14" s="50">
        <v>5114</v>
      </c>
      <c r="AJ14" s="50">
        <v>113</v>
      </c>
      <c r="AK14" s="50">
        <f t="shared" si="5"/>
        <v>5227</v>
      </c>
      <c r="AL14" s="18">
        <f t="shared" si="7"/>
        <v>12878</v>
      </c>
      <c r="AM14" s="18">
        <f t="shared" si="8"/>
        <v>3358</v>
      </c>
      <c r="AN14" s="18">
        <f t="shared" si="6"/>
        <v>16236</v>
      </c>
      <c r="AO14" s="42">
        <f t="shared" si="9"/>
        <v>19392</v>
      </c>
      <c r="AP14" s="41">
        <f t="shared" si="10"/>
        <v>185</v>
      </c>
      <c r="AQ14" s="41">
        <f t="shared" si="14"/>
        <v>19577</v>
      </c>
    </row>
    <row r="15" spans="1:43" ht="21.75">
      <c r="A15" s="38" t="s">
        <v>12</v>
      </c>
      <c r="B15" s="25">
        <v>0</v>
      </c>
      <c r="C15" s="26">
        <v>0</v>
      </c>
      <c r="D15" s="25">
        <f t="shared" si="15"/>
        <v>0</v>
      </c>
      <c r="E15" s="50">
        <v>0</v>
      </c>
      <c r="F15" s="51">
        <v>0</v>
      </c>
      <c r="G15" s="50">
        <f t="shared" si="0"/>
        <v>0</v>
      </c>
      <c r="H15" s="25">
        <v>0</v>
      </c>
      <c r="I15" s="26">
        <v>0</v>
      </c>
      <c r="J15" s="25">
        <f t="shared" si="16"/>
        <v>0</v>
      </c>
      <c r="K15" s="48">
        <v>0</v>
      </c>
      <c r="L15" s="49">
        <v>0</v>
      </c>
      <c r="M15" s="48">
        <f t="shared" si="1"/>
        <v>0</v>
      </c>
      <c r="N15" s="26">
        <v>0</v>
      </c>
      <c r="O15" s="25">
        <v>0</v>
      </c>
      <c r="P15" s="26">
        <f t="shared" si="17"/>
        <v>0</v>
      </c>
      <c r="Q15" s="49">
        <v>0</v>
      </c>
      <c r="R15" s="48">
        <v>0</v>
      </c>
      <c r="S15" s="48">
        <f t="shared" si="2"/>
        <v>0</v>
      </c>
      <c r="T15" s="26">
        <v>0</v>
      </c>
      <c r="U15" s="26">
        <v>0</v>
      </c>
      <c r="V15" s="26">
        <f t="shared" si="11"/>
        <v>0</v>
      </c>
      <c r="W15" s="48">
        <v>0</v>
      </c>
      <c r="X15" s="48">
        <v>0</v>
      </c>
      <c r="Y15" s="48">
        <f t="shared" si="3"/>
        <v>0</v>
      </c>
      <c r="Z15" s="30">
        <v>0</v>
      </c>
      <c r="AA15" s="30">
        <v>0</v>
      </c>
      <c r="AB15" s="30">
        <f t="shared" si="12"/>
        <v>0</v>
      </c>
      <c r="AC15" s="50">
        <v>0</v>
      </c>
      <c r="AD15" s="50">
        <v>0</v>
      </c>
      <c r="AE15" s="50">
        <f t="shared" si="4"/>
        <v>0</v>
      </c>
      <c r="AF15" s="30">
        <v>0</v>
      </c>
      <c r="AG15" s="30">
        <v>0</v>
      </c>
      <c r="AH15" s="30">
        <f t="shared" si="13"/>
        <v>0</v>
      </c>
      <c r="AI15" s="50">
        <v>0</v>
      </c>
      <c r="AJ15" s="50">
        <v>0</v>
      </c>
      <c r="AK15" s="50">
        <f t="shared" si="5"/>
        <v>0</v>
      </c>
      <c r="AL15" s="19">
        <f t="shared" si="7"/>
        <v>0</v>
      </c>
      <c r="AM15" s="18">
        <f t="shared" si="8"/>
        <v>0</v>
      </c>
      <c r="AN15" s="18">
        <f t="shared" si="6"/>
        <v>0</v>
      </c>
      <c r="AO15" s="42">
        <f t="shared" si="9"/>
        <v>0</v>
      </c>
      <c r="AP15" s="41">
        <f t="shared" si="10"/>
        <v>0</v>
      </c>
      <c r="AQ15" s="41">
        <f t="shared" si="14"/>
        <v>0</v>
      </c>
    </row>
    <row r="16" spans="1:43" ht="21.75">
      <c r="A16" s="38" t="s">
        <v>13</v>
      </c>
      <c r="B16" s="25">
        <v>0</v>
      </c>
      <c r="C16" s="26">
        <v>0</v>
      </c>
      <c r="D16" s="25">
        <f t="shared" si="15"/>
        <v>0</v>
      </c>
      <c r="E16" s="50">
        <v>0</v>
      </c>
      <c r="F16" s="51">
        <v>0</v>
      </c>
      <c r="G16" s="50">
        <f t="shared" si="0"/>
        <v>0</v>
      </c>
      <c r="H16" s="25">
        <v>0</v>
      </c>
      <c r="I16" s="26">
        <v>0</v>
      </c>
      <c r="J16" s="25">
        <f t="shared" si="16"/>
        <v>0</v>
      </c>
      <c r="K16" s="48">
        <v>0</v>
      </c>
      <c r="L16" s="49">
        <v>0</v>
      </c>
      <c r="M16" s="48">
        <f t="shared" si="1"/>
        <v>0</v>
      </c>
      <c r="N16" s="26">
        <v>0</v>
      </c>
      <c r="O16" s="25">
        <v>0</v>
      </c>
      <c r="P16" s="26">
        <f t="shared" si="17"/>
        <v>0</v>
      </c>
      <c r="Q16" s="49">
        <v>0</v>
      </c>
      <c r="R16" s="48">
        <v>0</v>
      </c>
      <c r="S16" s="48">
        <f t="shared" si="2"/>
        <v>0</v>
      </c>
      <c r="T16" s="26">
        <v>0</v>
      </c>
      <c r="U16" s="26">
        <v>0</v>
      </c>
      <c r="V16" s="26">
        <f t="shared" si="11"/>
        <v>0</v>
      </c>
      <c r="W16" s="48">
        <v>0</v>
      </c>
      <c r="X16" s="48">
        <v>0</v>
      </c>
      <c r="Y16" s="48">
        <f t="shared" si="3"/>
        <v>0</v>
      </c>
      <c r="Z16" s="30">
        <v>0</v>
      </c>
      <c r="AA16" s="30">
        <v>0</v>
      </c>
      <c r="AB16" s="30">
        <f t="shared" si="12"/>
        <v>0</v>
      </c>
      <c r="AC16" s="50">
        <v>0</v>
      </c>
      <c r="AD16" s="50">
        <v>0</v>
      </c>
      <c r="AE16" s="50">
        <f t="shared" si="4"/>
        <v>0</v>
      </c>
      <c r="AF16" s="30">
        <v>0</v>
      </c>
      <c r="AG16" s="30">
        <v>0</v>
      </c>
      <c r="AH16" s="30">
        <f t="shared" si="13"/>
        <v>0</v>
      </c>
      <c r="AI16" s="50">
        <v>0</v>
      </c>
      <c r="AJ16" s="50">
        <v>0</v>
      </c>
      <c r="AK16" s="50">
        <f t="shared" si="5"/>
        <v>0</v>
      </c>
      <c r="AL16" s="19">
        <f t="shared" si="7"/>
        <v>0</v>
      </c>
      <c r="AM16" s="18">
        <f t="shared" si="8"/>
        <v>0</v>
      </c>
      <c r="AN16" s="18">
        <f t="shared" si="6"/>
        <v>0</v>
      </c>
      <c r="AO16" s="42">
        <f t="shared" si="9"/>
        <v>0</v>
      </c>
      <c r="AP16" s="41">
        <f t="shared" si="10"/>
        <v>0</v>
      </c>
      <c r="AQ16" s="41">
        <f t="shared" si="14"/>
        <v>0</v>
      </c>
    </row>
    <row r="17" spans="1:43" ht="21.75">
      <c r="A17" s="38" t="s">
        <v>14</v>
      </c>
      <c r="B17" s="25">
        <v>0</v>
      </c>
      <c r="C17" s="26">
        <v>0</v>
      </c>
      <c r="D17" s="25">
        <f t="shared" si="15"/>
        <v>0</v>
      </c>
      <c r="E17" s="50">
        <v>0</v>
      </c>
      <c r="F17" s="51">
        <v>0</v>
      </c>
      <c r="G17" s="50">
        <f t="shared" si="0"/>
        <v>0</v>
      </c>
      <c r="H17" s="25">
        <v>0</v>
      </c>
      <c r="I17" s="26">
        <v>0</v>
      </c>
      <c r="J17" s="25">
        <f t="shared" si="16"/>
        <v>0</v>
      </c>
      <c r="K17" s="48">
        <v>0</v>
      </c>
      <c r="L17" s="49">
        <v>0</v>
      </c>
      <c r="M17" s="48">
        <f t="shared" si="1"/>
        <v>0</v>
      </c>
      <c r="N17" s="26">
        <v>0</v>
      </c>
      <c r="O17" s="25">
        <v>0</v>
      </c>
      <c r="P17" s="26">
        <f t="shared" si="17"/>
        <v>0</v>
      </c>
      <c r="Q17" s="49">
        <v>0</v>
      </c>
      <c r="R17" s="48">
        <v>0</v>
      </c>
      <c r="S17" s="48">
        <f t="shared" si="2"/>
        <v>0</v>
      </c>
      <c r="T17" s="26">
        <v>0</v>
      </c>
      <c r="U17" s="26">
        <v>0</v>
      </c>
      <c r="V17" s="26">
        <f t="shared" si="11"/>
        <v>0</v>
      </c>
      <c r="W17" s="48">
        <v>0</v>
      </c>
      <c r="X17" s="48">
        <v>0</v>
      </c>
      <c r="Y17" s="48">
        <f t="shared" si="3"/>
        <v>0</v>
      </c>
      <c r="Z17" s="30">
        <v>0</v>
      </c>
      <c r="AA17" s="30">
        <v>0</v>
      </c>
      <c r="AB17" s="30">
        <f t="shared" si="12"/>
        <v>0</v>
      </c>
      <c r="AC17" s="50">
        <v>0</v>
      </c>
      <c r="AD17" s="50">
        <v>0</v>
      </c>
      <c r="AE17" s="50">
        <f t="shared" si="4"/>
        <v>0</v>
      </c>
      <c r="AF17" s="30">
        <v>0</v>
      </c>
      <c r="AG17" s="30">
        <v>0</v>
      </c>
      <c r="AH17" s="30">
        <f t="shared" si="13"/>
        <v>0</v>
      </c>
      <c r="AI17" s="50">
        <v>0</v>
      </c>
      <c r="AJ17" s="50">
        <v>0</v>
      </c>
      <c r="AK17" s="50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42">
        <f t="shared" si="9"/>
        <v>0</v>
      </c>
      <c r="AP17" s="41">
        <f t="shared" si="10"/>
        <v>0</v>
      </c>
      <c r="AQ17" s="41">
        <f t="shared" si="14"/>
        <v>0</v>
      </c>
    </row>
    <row r="18" spans="1:43" ht="21.75">
      <c r="A18" s="38" t="s">
        <v>15</v>
      </c>
      <c r="B18" s="25">
        <v>0</v>
      </c>
      <c r="C18" s="26">
        <v>0</v>
      </c>
      <c r="D18" s="25">
        <f t="shared" si="15"/>
        <v>0</v>
      </c>
      <c r="E18" s="48">
        <v>0</v>
      </c>
      <c r="F18" s="49">
        <v>0</v>
      </c>
      <c r="G18" s="48">
        <f t="shared" si="0"/>
        <v>0</v>
      </c>
      <c r="H18" s="25">
        <v>0</v>
      </c>
      <c r="I18" s="26">
        <v>0</v>
      </c>
      <c r="J18" s="25">
        <f t="shared" si="16"/>
        <v>0</v>
      </c>
      <c r="K18" s="48">
        <v>0</v>
      </c>
      <c r="L18" s="49">
        <v>0</v>
      </c>
      <c r="M18" s="48">
        <f t="shared" si="1"/>
        <v>0</v>
      </c>
      <c r="N18" s="26">
        <v>0</v>
      </c>
      <c r="O18" s="25">
        <v>0</v>
      </c>
      <c r="P18" s="26">
        <f t="shared" si="17"/>
        <v>0</v>
      </c>
      <c r="Q18" s="49">
        <v>0</v>
      </c>
      <c r="R18" s="48">
        <v>0</v>
      </c>
      <c r="S18" s="48">
        <f t="shared" si="2"/>
        <v>0</v>
      </c>
      <c r="T18" s="26">
        <v>0</v>
      </c>
      <c r="U18" s="26">
        <v>0</v>
      </c>
      <c r="V18" s="26">
        <f t="shared" si="11"/>
        <v>0</v>
      </c>
      <c r="W18" s="48">
        <v>0</v>
      </c>
      <c r="X18" s="48">
        <v>0</v>
      </c>
      <c r="Y18" s="48">
        <f t="shared" si="3"/>
        <v>0</v>
      </c>
      <c r="Z18" s="26">
        <v>0</v>
      </c>
      <c r="AA18" s="26">
        <v>0</v>
      </c>
      <c r="AB18" s="26">
        <f t="shared" si="12"/>
        <v>0</v>
      </c>
      <c r="AC18" s="48">
        <v>0</v>
      </c>
      <c r="AD18" s="48">
        <v>0</v>
      </c>
      <c r="AE18" s="48">
        <f t="shared" si="4"/>
        <v>0</v>
      </c>
      <c r="AF18" s="26">
        <v>0</v>
      </c>
      <c r="AG18" s="26">
        <v>0</v>
      </c>
      <c r="AH18" s="26">
        <f t="shared" si="13"/>
        <v>0</v>
      </c>
      <c r="AI18" s="48">
        <v>0</v>
      </c>
      <c r="AJ18" s="48">
        <v>0</v>
      </c>
      <c r="AK18" s="48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42">
        <f t="shared" si="9"/>
        <v>0</v>
      </c>
      <c r="AP18" s="41">
        <f t="shared" si="10"/>
        <v>0</v>
      </c>
      <c r="AQ18" s="41">
        <f t="shared" si="14"/>
        <v>0</v>
      </c>
    </row>
    <row r="19" spans="1:43" ht="21.75">
      <c r="A19" s="38" t="s">
        <v>16</v>
      </c>
      <c r="B19" s="25">
        <v>0</v>
      </c>
      <c r="C19" s="26">
        <v>0</v>
      </c>
      <c r="D19" s="25">
        <f t="shared" si="15"/>
        <v>0</v>
      </c>
      <c r="E19" s="48">
        <v>0</v>
      </c>
      <c r="F19" s="49">
        <v>0</v>
      </c>
      <c r="G19" s="48">
        <f t="shared" si="0"/>
        <v>0</v>
      </c>
      <c r="H19" s="25">
        <v>0</v>
      </c>
      <c r="I19" s="26">
        <v>0</v>
      </c>
      <c r="J19" s="25">
        <f t="shared" si="16"/>
        <v>0</v>
      </c>
      <c r="K19" s="48">
        <v>0</v>
      </c>
      <c r="L19" s="49">
        <v>0</v>
      </c>
      <c r="M19" s="48">
        <f t="shared" si="1"/>
        <v>0</v>
      </c>
      <c r="N19" s="26">
        <v>0</v>
      </c>
      <c r="O19" s="25">
        <v>0</v>
      </c>
      <c r="P19" s="26">
        <f t="shared" si="17"/>
        <v>0</v>
      </c>
      <c r="Q19" s="49">
        <v>0</v>
      </c>
      <c r="R19" s="48">
        <v>0</v>
      </c>
      <c r="S19" s="48">
        <f t="shared" si="2"/>
        <v>0</v>
      </c>
      <c r="T19" s="26">
        <v>0</v>
      </c>
      <c r="U19" s="26">
        <v>0</v>
      </c>
      <c r="V19" s="26">
        <f t="shared" si="11"/>
        <v>0</v>
      </c>
      <c r="W19" s="48">
        <v>0</v>
      </c>
      <c r="X19" s="48">
        <v>0</v>
      </c>
      <c r="Y19" s="48">
        <f t="shared" si="3"/>
        <v>0</v>
      </c>
      <c r="Z19" s="26">
        <v>0</v>
      </c>
      <c r="AA19" s="26">
        <v>0</v>
      </c>
      <c r="AB19" s="26">
        <f t="shared" si="12"/>
        <v>0</v>
      </c>
      <c r="AC19" s="48">
        <v>0</v>
      </c>
      <c r="AD19" s="48">
        <v>0</v>
      </c>
      <c r="AE19" s="48">
        <f t="shared" si="4"/>
        <v>0</v>
      </c>
      <c r="AF19" s="26">
        <v>0</v>
      </c>
      <c r="AG19" s="26">
        <v>0</v>
      </c>
      <c r="AH19" s="26">
        <f t="shared" si="13"/>
        <v>0</v>
      </c>
      <c r="AI19" s="48">
        <v>0</v>
      </c>
      <c r="AJ19" s="48">
        <v>0</v>
      </c>
      <c r="AK19" s="48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42">
        <f t="shared" si="9"/>
        <v>0</v>
      </c>
      <c r="AP19" s="41">
        <f t="shared" si="10"/>
        <v>0</v>
      </c>
      <c r="AQ19" s="41">
        <f t="shared" si="14"/>
        <v>0</v>
      </c>
    </row>
    <row r="20" spans="1:43" ht="21.75">
      <c r="A20" s="39" t="s">
        <v>17</v>
      </c>
      <c r="B20" s="29">
        <f aca="true" t="shared" si="18" ref="B20:Y20">SUM(B8:B19)</f>
        <v>15939</v>
      </c>
      <c r="C20" s="29">
        <f t="shared" si="18"/>
        <v>1380</v>
      </c>
      <c r="D20" s="29">
        <f t="shared" si="18"/>
        <v>17319</v>
      </c>
      <c r="E20" s="52">
        <f t="shared" si="18"/>
        <v>14853</v>
      </c>
      <c r="F20" s="52">
        <f t="shared" si="18"/>
        <v>38</v>
      </c>
      <c r="G20" s="52">
        <f t="shared" si="18"/>
        <v>14891</v>
      </c>
      <c r="H20" s="29">
        <f t="shared" si="18"/>
        <v>1057</v>
      </c>
      <c r="I20" s="29">
        <f t="shared" si="18"/>
        <v>8894</v>
      </c>
      <c r="J20" s="29">
        <f t="shared" si="18"/>
        <v>9951</v>
      </c>
      <c r="K20" s="52">
        <f t="shared" si="18"/>
        <v>14395</v>
      </c>
      <c r="L20" s="52">
        <f t="shared" si="18"/>
        <v>250</v>
      </c>
      <c r="M20" s="52">
        <f t="shared" si="18"/>
        <v>14645</v>
      </c>
      <c r="N20" s="29">
        <f t="shared" si="18"/>
        <v>20855</v>
      </c>
      <c r="O20" s="29">
        <f t="shared" si="18"/>
        <v>6428</v>
      </c>
      <c r="P20" s="29">
        <f t="shared" si="18"/>
        <v>27283</v>
      </c>
      <c r="Q20" s="52">
        <f t="shared" si="18"/>
        <v>36207</v>
      </c>
      <c r="R20" s="52">
        <f t="shared" si="18"/>
        <v>577</v>
      </c>
      <c r="S20" s="52">
        <f t="shared" si="18"/>
        <v>36784</v>
      </c>
      <c r="T20" s="29">
        <f t="shared" si="18"/>
        <v>19478</v>
      </c>
      <c r="U20" s="29">
        <f t="shared" si="18"/>
        <v>20578</v>
      </c>
      <c r="V20" s="29">
        <f t="shared" si="18"/>
        <v>40056</v>
      </c>
      <c r="W20" s="52">
        <f t="shared" si="18"/>
        <v>26500</v>
      </c>
      <c r="X20" s="52">
        <f t="shared" si="18"/>
        <v>277</v>
      </c>
      <c r="Y20" s="52">
        <f t="shared" si="18"/>
        <v>26777</v>
      </c>
      <c r="Z20" s="29">
        <f aca="true" t="shared" si="19" ref="Z20:AE20">SUM(Z8:Z19)</f>
        <v>0</v>
      </c>
      <c r="AA20" s="29">
        <f t="shared" si="19"/>
        <v>0</v>
      </c>
      <c r="AB20" s="29">
        <f t="shared" si="19"/>
        <v>0</v>
      </c>
      <c r="AC20" s="52">
        <f t="shared" si="19"/>
        <v>0</v>
      </c>
      <c r="AD20" s="52">
        <f t="shared" si="19"/>
        <v>0</v>
      </c>
      <c r="AE20" s="52">
        <f t="shared" si="19"/>
        <v>0</v>
      </c>
      <c r="AF20" s="29">
        <f aca="true" t="shared" si="20" ref="AF20:AK20">SUM(AF8:AF19)</f>
        <v>17086</v>
      </c>
      <c r="AG20" s="29">
        <f t="shared" si="20"/>
        <v>1645</v>
      </c>
      <c r="AH20" s="29">
        <f t="shared" si="20"/>
        <v>18731</v>
      </c>
      <c r="AI20" s="52">
        <f t="shared" si="20"/>
        <v>35428</v>
      </c>
      <c r="AJ20" s="52">
        <f t="shared" si="20"/>
        <v>328</v>
      </c>
      <c r="AK20" s="52">
        <f t="shared" si="20"/>
        <v>35756</v>
      </c>
      <c r="AL20" s="20">
        <f>SUM(AL8:AL19)</f>
        <v>74415</v>
      </c>
      <c r="AM20" s="20">
        <f>SUM(AM8:AM19)</f>
        <v>38925</v>
      </c>
      <c r="AN20" s="33">
        <f>SUM(AN8:AN19)</f>
        <v>113340</v>
      </c>
      <c r="AO20" s="43">
        <f>SUM(AO8:AO19)</f>
        <v>127383</v>
      </c>
      <c r="AP20" s="43">
        <f>SUM(AP8:AP19)</f>
        <v>1470</v>
      </c>
      <c r="AQ20" s="43">
        <f>SUM(AQ8:AQ19)</f>
        <v>128853</v>
      </c>
    </row>
    <row r="21" spans="2:45" ht="21.75">
      <c r="B21" s="31" t="s">
        <v>27</v>
      </c>
      <c r="AS21" s="78"/>
    </row>
    <row r="22" spans="1:42" ht="21.75">
      <c r="A22" s="7"/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5" ht="21.75">
      <c r="A23" s="2"/>
      <c r="B23" s="3"/>
      <c r="C23" s="3"/>
      <c r="D23" s="8"/>
      <c r="E23" s="8"/>
      <c r="F23" s="8"/>
      <c r="G23" s="8"/>
      <c r="N23" s="9"/>
      <c r="O23" s="9"/>
      <c r="AR23" s="10"/>
      <c r="AS23" s="14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  <mergeCell ref="AF5:AK5"/>
    <mergeCell ref="AF6:AH6"/>
    <mergeCell ref="H5:M5"/>
    <mergeCell ref="N5:S5"/>
  </mergeCells>
  <printOptions horizontalCentered="1"/>
  <pageMargins left="0.5905511811023623" right="0.4330708661417323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2020-06-24T09:40:12Z</cp:lastPrinted>
  <dcterms:created xsi:type="dcterms:W3CDTF">2003-12-09T09:30:22Z</dcterms:created>
  <dcterms:modified xsi:type="dcterms:W3CDTF">2020-08-26T03:55:29Z</dcterms:modified>
  <cp:category/>
  <cp:version/>
  <cp:contentType/>
  <cp:contentStatus/>
</cp:coreProperties>
</file>